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6.3.50\fs_l\11200500___環境政策課\◆温暖化対策チーム（啓発）\07_CO2削減行動推進事業\03_環境家計簿\HP更新\"/>
    </mc:Choice>
  </mc:AlternateContent>
  <bookViews>
    <workbookView xWindow="480" yWindow="30" windowWidth="8055" windowHeight="5130"/>
  </bookViews>
  <sheets>
    <sheet name="入力ページ" sheetId="14" r:id="rId1"/>
  </sheets>
  <calcPr calcId="152511"/>
</workbook>
</file>

<file path=xl/calcChain.xml><?xml version="1.0" encoding="utf-8"?>
<calcChain xmlns="http://schemas.openxmlformats.org/spreadsheetml/2006/main">
  <c r="E32" i="14" l="1"/>
  <c r="K27" i="14"/>
  <c r="E27" i="14"/>
  <c r="E14" i="14" l="1"/>
  <c r="I8" i="14"/>
  <c r="E8" i="14" l="1"/>
  <c r="P14" i="14"/>
  <c r="E11" i="14"/>
  <c r="E17" i="14"/>
  <c r="E20" i="14"/>
  <c r="E23" i="14"/>
  <c r="E26" i="14"/>
  <c r="F11" i="14"/>
  <c r="F14" i="14"/>
  <c r="F17" i="14"/>
  <c r="F20" i="14"/>
  <c r="F23" i="14"/>
  <c r="F26" i="14"/>
  <c r="F8" i="14"/>
  <c r="P27" i="14"/>
  <c r="F27" i="14"/>
  <c r="F32" i="14"/>
  <c r="G32" i="14"/>
  <c r="H32" i="14"/>
  <c r="I32" i="14"/>
  <c r="J32" i="14"/>
  <c r="K32" i="14"/>
  <c r="L32" i="14"/>
  <c r="M32" i="14"/>
  <c r="N32" i="14"/>
  <c r="O32" i="14"/>
  <c r="P32" i="14"/>
  <c r="Q6" i="14"/>
  <c r="Q8" i="14" s="1"/>
  <c r="Q7" i="14"/>
  <c r="G8" i="14"/>
  <c r="H8" i="14"/>
  <c r="J8" i="14"/>
  <c r="K8" i="14"/>
  <c r="L8" i="14"/>
  <c r="M8" i="14"/>
  <c r="N8" i="14"/>
  <c r="O8" i="14"/>
  <c r="P8" i="14"/>
  <c r="Q9" i="14"/>
  <c r="Q11" i="14" s="1"/>
  <c r="Q10" i="14"/>
  <c r="G11" i="14"/>
  <c r="H11" i="14"/>
  <c r="I11" i="14"/>
  <c r="J11" i="14"/>
  <c r="K11" i="14"/>
  <c r="L11" i="14"/>
  <c r="M11" i="14"/>
  <c r="N11" i="14"/>
  <c r="O11" i="14"/>
  <c r="P11" i="14"/>
  <c r="Q12" i="14"/>
  <c r="Q14" i="14" s="1"/>
  <c r="Q13" i="14"/>
  <c r="G14" i="14"/>
  <c r="H14" i="14"/>
  <c r="I14" i="14"/>
  <c r="J14" i="14"/>
  <c r="K14" i="14"/>
  <c r="L14" i="14"/>
  <c r="M14" i="14"/>
  <c r="N14" i="14"/>
  <c r="O14" i="14"/>
  <c r="Q15" i="14"/>
  <c r="Q16" i="14"/>
  <c r="G17" i="14"/>
  <c r="H17" i="14"/>
  <c r="I17" i="14"/>
  <c r="J17" i="14"/>
  <c r="K17" i="14"/>
  <c r="L17" i="14"/>
  <c r="M17" i="14"/>
  <c r="N17" i="14"/>
  <c r="O17" i="14"/>
  <c r="P17" i="14"/>
  <c r="Q17" i="14"/>
  <c r="Q18" i="14"/>
  <c r="Q19" i="14"/>
  <c r="G20" i="14"/>
  <c r="H20" i="14"/>
  <c r="I20" i="14"/>
  <c r="J20" i="14"/>
  <c r="K20" i="14"/>
  <c r="L20" i="14"/>
  <c r="M20" i="14"/>
  <c r="N20" i="14"/>
  <c r="O20" i="14"/>
  <c r="P20" i="14"/>
  <c r="Q20" i="14"/>
  <c r="Q21" i="14"/>
  <c r="Q22" i="14"/>
  <c r="G23" i="14"/>
  <c r="H23" i="14"/>
  <c r="I23" i="14"/>
  <c r="J23" i="14"/>
  <c r="K23" i="14"/>
  <c r="L23" i="14"/>
  <c r="M23" i="14"/>
  <c r="N23" i="14"/>
  <c r="O23" i="14"/>
  <c r="P23" i="14"/>
  <c r="Q23" i="14"/>
  <c r="Q24" i="14"/>
  <c r="Q25" i="14"/>
  <c r="G26" i="14"/>
  <c r="H26" i="14"/>
  <c r="I26" i="14"/>
  <c r="J26" i="14"/>
  <c r="K26" i="14"/>
  <c r="L26" i="14"/>
  <c r="M26" i="14"/>
  <c r="N26" i="14"/>
  <c r="O26" i="14"/>
  <c r="P26" i="14"/>
  <c r="Q26" i="14"/>
  <c r="G27" i="14"/>
  <c r="H27" i="14"/>
  <c r="I27" i="14"/>
  <c r="J27" i="14"/>
  <c r="L27" i="14"/>
  <c r="L28" i="14" s="1"/>
  <c r="M27" i="14"/>
  <c r="M28" i="14" s="1"/>
  <c r="N27" i="14"/>
  <c r="O27" i="14"/>
  <c r="H28" i="14" l="1"/>
  <c r="N28" i="14"/>
  <c r="I28" i="14"/>
  <c r="E29" i="14"/>
  <c r="F28" i="14"/>
  <c r="Q27" i="14"/>
  <c r="G28" i="14"/>
  <c r="P28" i="14"/>
  <c r="O28" i="14"/>
  <c r="J28" i="14"/>
  <c r="K28" i="14"/>
  <c r="Q31" i="14"/>
  <c r="L29" i="14"/>
  <c r="M29" i="14"/>
  <c r="I29" i="14"/>
  <c r="F29" i="14"/>
  <c r="H29" i="14"/>
  <c r="O29" i="14"/>
  <c r="P29" i="14"/>
  <c r="G29" i="14"/>
  <c r="G30" i="14" s="1"/>
  <c r="N29" i="14"/>
  <c r="J29" i="14"/>
  <c r="K29" i="14"/>
  <c r="H30" i="14" l="1"/>
  <c r="K30" i="14"/>
  <c r="P30" i="14"/>
  <c r="F30" i="14"/>
  <c r="I30" i="14"/>
  <c r="O30" i="14"/>
  <c r="M30" i="14"/>
  <c r="N30" i="14"/>
  <c r="L30" i="14"/>
  <c r="J30" i="14"/>
  <c r="Q29" i="14"/>
</calcChain>
</file>

<file path=xl/sharedStrings.xml><?xml version="1.0" encoding="utf-8"?>
<sst xmlns="http://schemas.openxmlformats.org/spreadsheetml/2006/main" count="75" uniqueCount="44">
  <si>
    <t>使用量</t>
    <rPh sb="0" eb="3">
      <t>シヨウリョウ</t>
    </rPh>
    <phoneticPr fontId="1"/>
  </si>
  <si>
    <t>温室効果ガス</t>
    <rPh sb="0" eb="2">
      <t>オンシツ</t>
    </rPh>
    <rPh sb="2" eb="4">
      <t>コウカ</t>
    </rPh>
    <phoneticPr fontId="1"/>
  </si>
  <si>
    <t>円</t>
    <rPh sb="0" eb="1">
      <t>エン</t>
    </rPh>
    <phoneticPr fontId="1"/>
  </si>
  <si>
    <t>都市ガス</t>
    <rPh sb="0" eb="2">
      <t>トシ</t>
    </rPh>
    <phoneticPr fontId="1"/>
  </si>
  <si>
    <t>項　　目</t>
    <rPh sb="0" eb="1">
      <t>コウ</t>
    </rPh>
    <rPh sb="3" eb="4">
      <t>メ</t>
    </rPh>
    <phoneticPr fontId="1"/>
  </si>
  <si>
    <t>Ｌ</t>
    <phoneticPr fontId="1"/>
  </si>
  <si>
    <t>年　間</t>
    <rPh sb="0" eb="1">
      <t>トシ</t>
    </rPh>
    <rPh sb="2" eb="3">
      <t>カン</t>
    </rPh>
    <phoneticPr fontId="1"/>
  </si>
  <si>
    <t>料　金</t>
    <rPh sb="0" eb="1">
      <t>リョウ</t>
    </rPh>
    <rPh sb="2" eb="3">
      <t>キン</t>
    </rPh>
    <phoneticPr fontId="1"/>
  </si>
  <si>
    <t>※温室効果ガス排出量は、使用量に排出係数を掛けて計算します。</t>
    <rPh sb="1" eb="3">
      <t>オンシツ</t>
    </rPh>
    <rPh sb="3" eb="5">
      <t>コウカ</t>
    </rPh>
    <rPh sb="7" eb="9">
      <t>ハイシュツ</t>
    </rPh>
    <rPh sb="9" eb="10">
      <t>リョウ</t>
    </rPh>
    <rPh sb="12" eb="15">
      <t>シヨウリョウ</t>
    </rPh>
    <rPh sb="16" eb="18">
      <t>ハイシュツ</t>
    </rPh>
    <rPh sb="18" eb="20">
      <t>ケイスウ</t>
    </rPh>
    <rPh sb="21" eb="22">
      <t>カ</t>
    </rPh>
    <rPh sb="24" eb="26">
      <t>ケイサン</t>
    </rPh>
    <phoneticPr fontId="1"/>
  </si>
  <si>
    <t>排出係数</t>
    <rPh sb="0" eb="2">
      <t>ハイシュツ</t>
    </rPh>
    <rPh sb="2" eb="4">
      <t>ケイスウ</t>
    </rPh>
    <phoneticPr fontId="1"/>
  </si>
  <si>
    <t>電　気</t>
    <rPh sb="0" eb="1">
      <t>デン</t>
    </rPh>
    <rPh sb="2" eb="3">
      <t>キ</t>
    </rPh>
    <phoneticPr fontId="1"/>
  </si>
  <si>
    <t>水　道</t>
    <rPh sb="0" eb="1">
      <t>ミズ</t>
    </rPh>
    <rPh sb="2" eb="3">
      <t>ミチ</t>
    </rPh>
    <phoneticPr fontId="1"/>
  </si>
  <si>
    <t>灯　油</t>
    <rPh sb="0" eb="1">
      <t>ヒ</t>
    </rPh>
    <rPh sb="2" eb="3">
      <t>アブラ</t>
    </rPh>
    <phoneticPr fontId="1"/>
  </si>
  <si>
    <t>軽　油</t>
    <rPh sb="0" eb="1">
      <t>ケイ</t>
    </rPh>
    <rPh sb="2" eb="3">
      <t>アブラ</t>
    </rPh>
    <phoneticPr fontId="1"/>
  </si>
  <si>
    <t>２．使用量、使用料金を入力すると、自動でグラフが作成されます。</t>
    <rPh sb="2" eb="5">
      <t>シヨウリョウ</t>
    </rPh>
    <rPh sb="6" eb="8">
      <t>シヨウ</t>
    </rPh>
    <rPh sb="8" eb="10">
      <t>リョウキン</t>
    </rPh>
    <rPh sb="11" eb="13">
      <t>ニュウリョク</t>
    </rPh>
    <rPh sb="17" eb="19">
      <t>ジドウ</t>
    </rPh>
    <rPh sb="24" eb="26">
      <t>サクセイ</t>
    </rPh>
    <phoneticPr fontId="1"/>
  </si>
  <si>
    <t>１．電気やガス、水道の検針票などに記載されている使用量、使用料金を入力します。温室効果ガスの排出量などは、自動的に計算されます。</t>
    <rPh sb="2" eb="4">
      <t>デンキ</t>
    </rPh>
    <rPh sb="8" eb="10">
      <t>スイドウ</t>
    </rPh>
    <rPh sb="11" eb="14">
      <t>ケンシンヒョウ</t>
    </rPh>
    <rPh sb="17" eb="19">
      <t>キサイ</t>
    </rPh>
    <rPh sb="24" eb="27">
      <t>シヨウリョウ</t>
    </rPh>
    <rPh sb="28" eb="30">
      <t>シヨウ</t>
    </rPh>
    <rPh sb="30" eb="32">
      <t>リョウキン</t>
    </rPh>
    <rPh sb="33" eb="35">
      <t>ニュウリョク</t>
    </rPh>
    <phoneticPr fontId="1"/>
  </si>
  <si>
    <t>11月</t>
  </si>
  <si>
    <t>12月</t>
  </si>
  <si>
    <t>1月</t>
  </si>
  <si>
    <t>2月</t>
  </si>
  <si>
    <t>3月</t>
  </si>
  <si>
    <t>5月</t>
  </si>
  <si>
    <t>6月</t>
  </si>
  <si>
    <t>7月</t>
  </si>
  <si>
    <t>8月</t>
  </si>
  <si>
    <t>9月</t>
  </si>
  <si>
    <r>
      <t xml:space="preserve">光熱水費
</t>
    </r>
    <r>
      <rPr>
        <sz val="10"/>
        <color indexed="18"/>
        <rFont val="HGS創英角ﾎﾟｯﾌﾟ体"/>
        <family val="3"/>
        <charset val="128"/>
      </rPr>
      <t>（前月との比較）</t>
    </r>
    <rPh sb="0" eb="2">
      <t>コウネツ</t>
    </rPh>
    <rPh sb="2" eb="3">
      <t>スイ</t>
    </rPh>
    <rPh sb="3" eb="4">
      <t>ヒ</t>
    </rPh>
    <rPh sb="6" eb="8">
      <t>ゼンゲツ</t>
    </rPh>
    <rPh sb="10" eb="12">
      <t>ヒカク</t>
    </rPh>
    <phoneticPr fontId="1"/>
  </si>
  <si>
    <r>
      <t xml:space="preserve">温室効果ガス排出量
</t>
    </r>
    <r>
      <rPr>
        <sz val="10"/>
        <color indexed="18"/>
        <rFont val="HGS創英角ﾎﾟｯﾌﾟ体"/>
        <family val="3"/>
        <charset val="128"/>
      </rPr>
      <t>（前月との比較）</t>
    </r>
    <rPh sb="0" eb="2">
      <t>オンシツ</t>
    </rPh>
    <rPh sb="2" eb="4">
      <t>コウカ</t>
    </rPh>
    <rPh sb="6" eb="8">
      <t>ハイシュツ</t>
    </rPh>
    <rPh sb="8" eb="9">
      <t>リョウ</t>
    </rPh>
    <rPh sb="11" eb="13">
      <t>ゼンゲツ</t>
    </rPh>
    <rPh sb="15" eb="17">
      <t>ヒカク</t>
    </rPh>
    <phoneticPr fontId="1"/>
  </si>
  <si>
    <t>kWh</t>
    <phoneticPr fontId="1"/>
  </si>
  <si>
    <r>
      <t>kg-CO</t>
    </r>
    <r>
      <rPr>
        <vertAlign val="subscript"/>
        <sz val="10"/>
        <color indexed="12"/>
        <rFont val="HGS創英角ﾎﾟｯﾌﾟ体"/>
        <family val="3"/>
        <charset val="128"/>
      </rPr>
      <t>2</t>
    </r>
    <phoneticPr fontId="1"/>
  </si>
  <si>
    <r>
      <t>ｍ</t>
    </r>
    <r>
      <rPr>
        <vertAlign val="superscript"/>
        <sz val="10"/>
        <rFont val="HGS創英角ﾎﾟｯﾌﾟ体"/>
        <family val="3"/>
        <charset val="128"/>
      </rPr>
      <t>3</t>
    </r>
    <phoneticPr fontId="1"/>
  </si>
  <si>
    <t>プロパンガス</t>
    <phoneticPr fontId="1"/>
  </si>
  <si>
    <r>
      <t>ｍ</t>
    </r>
    <r>
      <rPr>
        <vertAlign val="superscript"/>
        <sz val="10"/>
        <rFont val="HGS創英角ﾎﾟｯﾌﾟ体"/>
        <family val="3"/>
        <charset val="128"/>
      </rPr>
      <t>3</t>
    </r>
    <phoneticPr fontId="1"/>
  </si>
  <si>
    <r>
      <t>ｍ</t>
    </r>
    <r>
      <rPr>
        <vertAlign val="superscript"/>
        <sz val="10"/>
        <rFont val="HGS創英角ﾎﾟｯﾌﾟ体"/>
        <family val="3"/>
        <charset val="128"/>
      </rPr>
      <t>3</t>
    </r>
    <phoneticPr fontId="1"/>
  </si>
  <si>
    <t>Ｌ</t>
    <phoneticPr fontId="1"/>
  </si>
  <si>
    <t>ガソリン</t>
    <phoneticPr fontId="1"/>
  </si>
  <si>
    <t>Ｌ</t>
    <phoneticPr fontId="1"/>
  </si>
  <si>
    <r>
      <t>kg-CO</t>
    </r>
    <r>
      <rPr>
        <b/>
        <vertAlign val="subscript"/>
        <sz val="10"/>
        <color indexed="18"/>
        <rFont val="HGS創英角ﾎﾟｯﾌﾟ体"/>
        <family val="3"/>
        <charset val="128"/>
      </rPr>
      <t>2</t>
    </r>
    <phoneticPr fontId="1"/>
  </si>
  <si>
    <r>
      <t xml:space="preserve">昨年度の電気量
</t>
    </r>
    <r>
      <rPr>
        <sz val="10"/>
        <color indexed="18"/>
        <rFont val="HGS創英角ﾎﾟｯﾌﾟ体"/>
        <family val="3"/>
        <charset val="128"/>
      </rPr>
      <t>（今年との比較）</t>
    </r>
    <rPh sb="0" eb="3">
      <t>サクネンド</t>
    </rPh>
    <rPh sb="4" eb="6">
      <t>デンキ</t>
    </rPh>
    <rPh sb="6" eb="7">
      <t>リョウ</t>
    </rPh>
    <rPh sb="9" eb="11">
      <t>コトシ</t>
    </rPh>
    <rPh sb="13" eb="15">
      <t>ヒカク</t>
    </rPh>
    <phoneticPr fontId="1"/>
  </si>
  <si>
    <t>4月</t>
    <rPh sb="1" eb="2">
      <t>ガツ</t>
    </rPh>
    <phoneticPr fontId="1"/>
  </si>
  <si>
    <t>10月</t>
  </si>
  <si>
    <t>kWh</t>
    <phoneticPr fontId="1"/>
  </si>
  <si>
    <t>※排出係数は環境省資料による。（電気：0.522、都市ガス：2.23、プロパンガス：6.0、水道：0.36、灯油：2.49、ガソリン：2.32、軽油：2.58）</t>
    <rPh sb="1" eb="3">
      <t>ハイシュツ</t>
    </rPh>
    <rPh sb="3" eb="5">
      <t>ケイスウ</t>
    </rPh>
    <rPh sb="6" eb="8">
      <t>カンキョウ</t>
    </rPh>
    <rPh sb="8" eb="9">
      <t>ショウ</t>
    </rPh>
    <rPh sb="9" eb="11">
      <t>シリョウ</t>
    </rPh>
    <rPh sb="16" eb="18">
      <t>デンキ</t>
    </rPh>
    <rPh sb="25" eb="27">
      <t>トシ</t>
    </rPh>
    <rPh sb="54" eb="56">
      <t>トウユ</t>
    </rPh>
    <rPh sb="72" eb="74">
      <t>ケイユ</t>
    </rPh>
    <phoneticPr fontId="1"/>
  </si>
  <si>
    <t>年</t>
    <rPh sb="0" eb="1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</si>
</sst>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00_ "/>
    <numFmt numFmtId="178" formatCode="#,##0.00_ "/>
    <numFmt numFmtId="179" formatCode="#,##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b/>
      <sz val="11"/>
      <color indexed="9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color indexed="12"/>
      <name val="HGS創英角ﾎﾟｯﾌﾟ体"/>
      <family val="3"/>
      <charset val="128"/>
    </font>
    <font>
      <vertAlign val="subscript"/>
      <sz val="10"/>
      <color indexed="12"/>
      <name val="HGS創英角ﾎﾟｯﾌﾟ体"/>
      <family val="3"/>
      <charset val="128"/>
    </font>
    <font>
      <b/>
      <sz val="10"/>
      <color indexed="12"/>
      <name val="HGS創英角ﾎﾟｯﾌﾟ体"/>
      <family val="3"/>
      <charset val="128"/>
    </font>
    <font>
      <vertAlign val="superscript"/>
      <sz val="10"/>
      <name val="HGS創英角ﾎﾟｯﾌﾟ体"/>
      <family val="3"/>
      <charset val="128"/>
    </font>
    <font>
      <b/>
      <sz val="11"/>
      <color indexed="18"/>
      <name val="HGS創英角ﾎﾟｯﾌﾟ体"/>
      <family val="3"/>
      <charset val="128"/>
    </font>
    <font>
      <sz val="10"/>
      <color indexed="18"/>
      <name val="HGS創英角ﾎﾟｯﾌﾟ体"/>
      <family val="3"/>
      <charset val="128"/>
    </font>
    <font>
      <b/>
      <sz val="10"/>
      <color indexed="18"/>
      <name val="HGS創英角ﾎﾟｯﾌﾟ体"/>
      <family val="3"/>
      <charset val="128"/>
    </font>
    <font>
      <b/>
      <vertAlign val="subscript"/>
      <sz val="10"/>
      <color indexed="18"/>
      <name val="HGS創英角ﾎﾟｯﾌﾟ体"/>
      <family val="3"/>
      <charset val="128"/>
    </font>
    <font>
      <sz val="10"/>
      <color indexed="10"/>
      <name val="HGS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 applyProtection="1">
      <alignment vertical="center" shrinkToFit="1"/>
      <protection locked="0"/>
    </xf>
    <xf numFmtId="176" fontId="4" fillId="0" borderId="5" xfId="0" applyNumberFormat="1" applyFont="1" applyFill="1" applyBorder="1" applyAlignment="1" applyProtection="1">
      <alignment vertical="center" shrinkToFit="1"/>
      <protection locked="0"/>
    </xf>
    <xf numFmtId="176" fontId="4" fillId="2" borderId="6" xfId="0" applyNumberFormat="1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178" fontId="4" fillId="2" borderId="9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2" borderId="11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9" fontId="5" fillId="2" borderId="14" xfId="0" applyNumberFormat="1" applyFont="1" applyFill="1" applyBorder="1" applyAlignment="1">
      <alignment vertical="center" shrinkToFit="1"/>
    </xf>
    <xf numFmtId="179" fontId="5" fillId="2" borderId="15" xfId="0" applyNumberFormat="1" applyFont="1" applyFill="1" applyBorder="1" applyAlignment="1">
      <alignment vertical="center" shrinkToFit="1"/>
    </xf>
    <xf numFmtId="179" fontId="7" fillId="3" borderId="16" xfId="0" applyNumberFormat="1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179" fontId="5" fillId="2" borderId="19" xfId="0" applyNumberFormat="1" applyFont="1" applyFill="1" applyBorder="1" applyAlignment="1">
      <alignment vertical="center" shrinkToFit="1"/>
    </xf>
    <xf numFmtId="179" fontId="5" fillId="2" borderId="20" xfId="0" applyNumberFormat="1" applyFont="1" applyFill="1" applyBorder="1" applyAlignment="1">
      <alignment vertical="center" shrinkToFit="1"/>
    </xf>
    <xf numFmtId="179" fontId="7" fillId="3" borderId="21" xfId="0" applyNumberFormat="1" applyFont="1" applyFill="1" applyBorder="1" applyAlignment="1">
      <alignment vertical="center" shrinkToFit="1"/>
    </xf>
    <xf numFmtId="177" fontId="11" fillId="3" borderId="22" xfId="0" applyNumberFormat="1" applyFont="1" applyFill="1" applyBorder="1" applyAlignment="1">
      <alignment horizontal="center" vertical="center" shrinkToFit="1"/>
    </xf>
    <xf numFmtId="176" fontId="11" fillId="3" borderId="23" xfId="0" applyNumberFormat="1" applyFont="1" applyFill="1" applyBorder="1" applyAlignment="1">
      <alignment vertical="center" shrinkToFit="1"/>
    </xf>
    <xf numFmtId="176" fontId="11" fillId="3" borderId="24" xfId="0" applyNumberFormat="1" applyFont="1" applyFill="1" applyBorder="1" applyAlignment="1">
      <alignment vertical="center" shrinkToFit="1"/>
    </xf>
    <xf numFmtId="177" fontId="11" fillId="3" borderId="25" xfId="0" applyNumberFormat="1" applyFont="1" applyFill="1" applyBorder="1" applyAlignment="1">
      <alignment horizontal="center" vertical="center" shrinkToFit="1"/>
    </xf>
    <xf numFmtId="176" fontId="10" fillId="3" borderId="14" xfId="0" applyNumberFormat="1" applyFont="1" applyFill="1" applyBorder="1" applyAlignment="1">
      <alignment vertical="center" shrinkToFit="1"/>
    </xf>
    <xf numFmtId="177" fontId="11" fillId="3" borderId="26" xfId="0" applyNumberFormat="1" applyFont="1" applyFill="1" applyBorder="1" applyAlignment="1">
      <alignment horizontal="center" vertical="center" shrinkToFit="1"/>
    </xf>
    <xf numFmtId="179" fontId="11" fillId="3" borderId="4" xfId="0" applyNumberFormat="1" applyFont="1" applyFill="1" applyBorder="1" applyAlignment="1">
      <alignment vertical="center" shrinkToFit="1"/>
    </xf>
    <xf numFmtId="179" fontId="11" fillId="3" borderId="27" xfId="0" applyNumberFormat="1" applyFont="1" applyFill="1" applyBorder="1" applyAlignment="1">
      <alignment vertical="center" shrinkToFit="1"/>
    </xf>
    <xf numFmtId="177" fontId="11" fillId="3" borderId="28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>
      <alignment horizontal="center" vertical="center"/>
    </xf>
    <xf numFmtId="178" fontId="13" fillId="2" borderId="31" xfId="0" applyNumberFormat="1" applyFont="1" applyFill="1" applyBorder="1" applyAlignment="1">
      <alignment horizontal="center" vertical="center" shrinkToFit="1"/>
    </xf>
    <xf numFmtId="178" fontId="13" fillId="2" borderId="32" xfId="0" applyNumberFormat="1" applyFont="1" applyFill="1" applyBorder="1" applyAlignment="1">
      <alignment horizontal="center" vertical="center" shrinkToFit="1"/>
    </xf>
    <xf numFmtId="177" fontId="11" fillId="3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179" fontId="10" fillId="3" borderId="19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horizontal="center" vertical="center" shrinkToFit="1"/>
    </xf>
    <xf numFmtId="179" fontId="10" fillId="0" borderId="0" xfId="0" applyNumberFormat="1" applyFont="1" applyFill="1" applyBorder="1" applyAlignment="1">
      <alignment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177" fontId="11" fillId="3" borderId="33" xfId="0" applyNumberFormat="1" applyFont="1" applyFill="1" applyBorder="1" applyAlignment="1">
      <alignment horizontal="center" vertical="center" shrinkToFit="1"/>
    </xf>
    <xf numFmtId="176" fontId="10" fillId="3" borderId="28" xfId="0" applyNumberFormat="1" applyFont="1" applyFill="1" applyBorder="1" applyAlignment="1">
      <alignment vertical="center" shrinkToFit="1"/>
    </xf>
    <xf numFmtId="176" fontId="10" fillId="3" borderId="34" xfId="0" applyNumberFormat="1" applyFont="1" applyFill="1" applyBorder="1" applyAlignment="1">
      <alignment vertical="center" shrinkToFit="1"/>
    </xf>
    <xf numFmtId="176" fontId="10" fillId="3" borderId="35" xfId="0" applyNumberFormat="1" applyFont="1" applyFill="1" applyBorder="1" applyAlignment="1">
      <alignment vertical="center" shrinkToFit="1"/>
    </xf>
    <xf numFmtId="176" fontId="10" fillId="3" borderId="36" xfId="0" applyNumberFormat="1" applyFont="1" applyFill="1" applyBorder="1" applyAlignment="1">
      <alignment vertical="center" shrinkToFit="1"/>
    </xf>
    <xf numFmtId="179" fontId="4" fillId="2" borderId="6" xfId="0" applyNumberFormat="1" applyFont="1" applyFill="1" applyBorder="1" applyAlignment="1">
      <alignment vertical="center" shrinkToFit="1"/>
    </xf>
    <xf numFmtId="176" fontId="11" fillId="0" borderId="3" xfId="0" applyNumberFormat="1" applyFont="1" applyFill="1" applyBorder="1" applyAlignment="1">
      <alignment vertical="center" shrinkToFit="1"/>
    </xf>
    <xf numFmtId="176" fontId="11" fillId="0" borderId="4" xfId="0" applyNumberFormat="1" applyFont="1" applyFill="1" applyBorder="1" applyAlignment="1">
      <alignment vertical="center" shrinkToFit="1"/>
    </xf>
    <xf numFmtId="176" fontId="11" fillId="0" borderId="37" xfId="0" applyNumberFormat="1" applyFont="1" applyFill="1" applyBorder="1" applyAlignment="1">
      <alignment vertical="center" shrinkToFit="1"/>
    </xf>
    <xf numFmtId="176" fontId="11" fillId="0" borderId="27" xfId="0" applyNumberFormat="1" applyFont="1" applyFill="1" applyBorder="1" applyAlignment="1">
      <alignment vertical="center" shrinkToFit="1"/>
    </xf>
    <xf numFmtId="177" fontId="13" fillId="2" borderId="3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3" fillId="4" borderId="5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shrinkToFit="1"/>
    </xf>
    <xf numFmtId="0" fontId="2" fillId="0" borderId="60" xfId="0" applyFont="1" applyBorder="1"/>
    <xf numFmtId="0" fontId="2" fillId="0" borderId="61" xfId="0" applyFont="1" applyBorder="1"/>
    <xf numFmtId="0" fontId="2" fillId="0" borderId="0" xfId="0" applyFont="1" applyAlignment="1">
      <alignment horizontal="left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9" fillId="3" borderId="44" xfId="0" applyFont="1" applyFill="1" applyBorder="1" applyAlignment="1">
      <alignment horizontal="center" vertical="center" wrapText="1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wrapText="1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176" fontId="11" fillId="5" borderId="48" xfId="0" applyNumberFormat="1" applyFont="1" applyFill="1" applyBorder="1" applyAlignment="1">
      <alignment horizontal="right" vertical="center" shrinkToFit="1"/>
    </xf>
    <xf numFmtId="176" fontId="11" fillId="5" borderId="49" xfId="0" applyNumberFormat="1" applyFont="1" applyFill="1" applyBorder="1" applyAlignment="1">
      <alignment horizontal="right" vertical="center" shrinkToFit="1"/>
    </xf>
    <xf numFmtId="176" fontId="11" fillId="5" borderId="50" xfId="0" applyNumberFormat="1" applyFont="1" applyFill="1" applyBorder="1" applyAlignment="1">
      <alignment horizontal="right" vertical="center" shrinkToFit="1"/>
    </xf>
    <xf numFmtId="176" fontId="11" fillId="5" borderId="52" xfId="0" applyNumberFormat="1" applyFont="1" applyFill="1" applyBorder="1" applyAlignment="1">
      <alignment horizontal="right" vertical="center" shrinkToFit="1"/>
    </xf>
    <xf numFmtId="0" fontId="9" fillId="3" borderId="47" xfId="0" applyFont="1" applyFill="1" applyBorder="1" applyAlignment="1">
      <alignment horizontal="center" vertical="center" wrapText="1" shrinkToFit="1"/>
    </xf>
    <xf numFmtId="0" fontId="9" fillId="3" borderId="53" xfId="0" applyFont="1" applyFill="1" applyBorder="1" applyAlignment="1">
      <alignment horizontal="center" vertical="center" wrapText="1" shrinkToFit="1"/>
    </xf>
    <xf numFmtId="0" fontId="9" fillId="3" borderId="54" xfId="0" applyFont="1" applyFill="1" applyBorder="1" applyAlignment="1">
      <alignment horizontal="center" vertical="center" wrapText="1" shrinkToFit="1"/>
    </xf>
    <xf numFmtId="0" fontId="9" fillId="3" borderId="55" xfId="0" applyFont="1" applyFill="1" applyBorder="1" applyAlignment="1">
      <alignment horizontal="center" vertical="center" wrapText="1" shrinkToFit="1"/>
    </xf>
    <xf numFmtId="0" fontId="11" fillId="3" borderId="56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179" fontId="11" fillId="5" borderId="50" xfId="0" applyNumberFormat="1" applyFont="1" applyFill="1" applyBorder="1" applyAlignment="1">
      <alignment horizontal="right" vertical="center" shrinkToFit="1"/>
    </xf>
    <xf numFmtId="179" fontId="11" fillId="5" borderId="51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FFCCF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温室効果ガス排出量の推移</a:t>
            </a:r>
          </a:p>
        </c:rich>
      </c:tx>
      <c:layout>
        <c:manualLayout>
          <c:xMode val="edge"/>
          <c:yMode val="edge"/>
          <c:x val="0.36000059992500932"/>
          <c:y val="3.6184210526315791E-2"/>
        </c:manualLayout>
      </c:layout>
      <c:overlay val="0"/>
      <c:spPr>
        <a:solidFill>
          <a:srgbClr val="FFFFFF"/>
        </a:solidFill>
        <a:ln w="25400">
          <a:noFill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8095383361948212E-2"/>
          <c:y val="0.17105290632212802"/>
          <c:w val="0.86476351332498758"/>
          <c:h val="0.62829048283704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入力ページ!$A$6</c:f>
              <c:strCache>
                <c:ptCount val="1"/>
                <c:pt idx="0">
                  <c:v>電　気</c:v>
                </c:pt>
              </c:strCache>
            </c:strRef>
          </c:tx>
          <c:spPr>
            <a:gradFill rotWithShape="0">
              <a:gsLst>
                <a:gs pos="0">
                  <a:srgbClr val="008000">
                    <a:gamma/>
                    <a:shade val="46275"/>
                    <a:invGamma/>
                  </a:srgbClr>
                </a:gs>
                <a:gs pos="50000">
                  <a:srgbClr val="008000"/>
                </a:gs>
                <a:gs pos="100000">
                  <a:srgbClr val="008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入力ページ!$E$8:$P$8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入力ページ!$A$9</c:f>
              <c:strCache>
                <c:ptCount val="1"/>
                <c:pt idx="0">
                  <c:v>都市ガス</c:v>
                </c:pt>
              </c:strCache>
            </c:strRef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入力ページ!$E$11:$P$11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入力ページ!$A$12</c:f>
              <c:strCache>
                <c:ptCount val="1"/>
                <c:pt idx="0">
                  <c:v>プロパンガス</c:v>
                </c:pt>
              </c:strCache>
            </c:strRef>
          </c:tx>
          <c:spPr>
            <a:gradFill rotWithShape="0">
              <a:gsLst>
                <a:gs pos="0">
                  <a:srgbClr val="99CC00">
                    <a:gamma/>
                    <a:shade val="46275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入力ページ!$E$14:$P$14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入力ページ!$A$15</c:f>
              <c:strCache>
                <c:ptCount val="1"/>
                <c:pt idx="0">
                  <c:v>水　道</c:v>
                </c:pt>
              </c:strCache>
            </c:strRef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入力ページ!$E$17:$P$17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入力ページ!$A$18</c:f>
              <c:strCache>
                <c:ptCount val="1"/>
                <c:pt idx="0">
                  <c:v>灯　油</c:v>
                </c:pt>
              </c:strCache>
            </c:strRef>
          </c:tx>
          <c:spPr>
            <a:gradFill rotWithShape="0">
              <a:gsLst>
                <a:gs pos="0">
                  <a:srgbClr val="008080">
                    <a:gamma/>
                    <a:shade val="46275"/>
                    <a:invGamma/>
                  </a:srgbClr>
                </a:gs>
                <a:gs pos="50000">
                  <a:srgbClr val="008080"/>
                </a:gs>
                <a:gs pos="100000">
                  <a:srgbClr val="00808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入力ページ!$E$20:$P$20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入力ページ!$A$21</c:f>
              <c:strCache>
                <c:ptCount val="1"/>
                <c:pt idx="0">
                  <c:v>ガソリン</c:v>
                </c:pt>
              </c:strCache>
            </c:strRef>
          </c:tx>
          <c:spPr>
            <a:gradFill rotWithShape="0">
              <a:gsLst>
                <a:gs pos="0">
                  <a:srgbClr val="99CCFF">
                    <a:gamma/>
                    <a:shade val="46275"/>
                    <a:invGamma/>
                  </a:srgbClr>
                </a:gs>
                <a:gs pos="50000">
                  <a:srgbClr val="99CCFF"/>
                </a:gs>
                <a:gs pos="100000">
                  <a:srgbClr val="99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入力ページ!$E$23:$P$23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入力ページ!$A$24</c:f>
              <c:strCache>
                <c:ptCount val="1"/>
                <c:pt idx="0">
                  <c:v>軽　油</c:v>
                </c:pt>
              </c:strCache>
            </c:strRef>
          </c:tx>
          <c:spPr>
            <a:gradFill rotWithShape="0">
              <a:gsLst>
                <a:gs pos="0">
                  <a:srgbClr val="3366FF">
                    <a:gamma/>
                    <a:shade val="46275"/>
                    <a:invGamma/>
                  </a:srgbClr>
                </a:gs>
                <a:gs pos="5000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入力ページ!$E$26:$P$26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FF99CC"/>
              </a:solidFill>
              <a:prstDash val="solid"/>
            </a:ln>
          </c:spPr>
        </c:serLines>
        <c:axId val="360805824"/>
        <c:axId val="360802296"/>
      </c:barChart>
      <c:catAx>
        <c:axId val="36080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80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802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kg-CO2</a:t>
                </a:r>
              </a:p>
            </c:rich>
          </c:tx>
          <c:layout>
            <c:manualLayout>
              <c:xMode val="edge"/>
              <c:yMode val="edge"/>
              <c:x val="3.2380952380952378E-2"/>
              <c:y val="5.9210526315789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805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90516185476816"/>
          <c:y val="0.9111855919325873"/>
          <c:w val="0.69333453318335203"/>
          <c:h val="5.5921052631578982E-2"/>
        </c:manualLayout>
      </c:layout>
      <c:overlay val="0"/>
      <c:spPr>
        <a:noFill/>
        <a:ln w="25400">
          <a:noFill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val="FFCCFF"/>
        </a:gs>
        <a:gs pos="50000">
          <a:srgbClr val="FFFFFF"/>
        </a:gs>
        <a:gs pos="100000">
          <a:srgbClr val="FFCCFF"/>
        </a:gs>
      </a:gsLst>
      <a:lin ang="5400000" scaled="1"/>
    </a:gra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光熱水費の内訳（年間）</a:t>
            </a:r>
          </a:p>
        </c:rich>
      </c:tx>
      <c:layout>
        <c:manualLayout>
          <c:xMode val="edge"/>
          <c:yMode val="edge"/>
          <c:x val="0.36501125264309564"/>
          <c:y val="3.6184210526315791E-2"/>
        </c:manualLayout>
      </c:layout>
      <c:overlay val="0"/>
      <c:spPr>
        <a:noFill/>
        <a:ln w="25400">
          <a:noFill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509749288933089"/>
          <c:y val="0.1907897801285274"/>
          <c:w val="0.41900692136765294"/>
          <c:h val="0.63815891974024685"/>
        </c:manualLayout>
      </c:layout>
      <c:pieChart>
        <c:varyColors val="1"/>
        <c:ser>
          <c:idx val="0"/>
          <c:order val="0"/>
          <c:tx>
            <c:strRef>
              <c:f>入力ページ!$Q$5</c:f>
              <c:strCache>
                <c:ptCount val="1"/>
                <c:pt idx="0">
                  <c:v>年　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ltUpDiag">
                <a:fgClr>
                  <a:srgbClr val="0000FF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trellis">
                <a:fgClr>
                  <a:srgbClr val="008080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25400">
                <a:noFill/>
              </a:ln>
            </c:spPr>
          </c:dPt>
          <c:dPt>
            <c:idx val="6"/>
            <c:bubble3D val="0"/>
            <c:spPr>
              <a:pattFill prst="pct80">
                <a:fgClr>
                  <a:srgbClr val="0000FF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cat>
            <c:strRef>
              <c:f>(入力ページ!$A$6,入力ページ!$A$9,入力ページ!$A$12,入力ページ!$A$15,入力ページ!$A$18,入力ページ!$A$21,入力ページ!$A$24)</c:f>
              <c:strCache>
                <c:ptCount val="7"/>
                <c:pt idx="0">
                  <c:v>電　気</c:v>
                </c:pt>
                <c:pt idx="1">
                  <c:v>都市ガス</c:v>
                </c:pt>
                <c:pt idx="2">
                  <c:v>プロパンガス</c:v>
                </c:pt>
                <c:pt idx="3">
                  <c:v>水　道</c:v>
                </c:pt>
                <c:pt idx="4">
                  <c:v>灯　油</c:v>
                </c:pt>
                <c:pt idx="5">
                  <c:v>ガソリン</c:v>
                </c:pt>
                <c:pt idx="6">
                  <c:v>軽　油</c:v>
                </c:pt>
              </c:strCache>
            </c:strRef>
          </c:cat>
          <c:val>
            <c:numRef>
              <c:f>(入力ページ!$Q$7,入力ページ!$Q$10,入力ページ!$Q$13,入力ページ!$Q$16,入力ページ!$Q$19,入力ページ!$Q$22,入力ページ!$Q$25)</c:f>
              <c:numCache>
                <c:formatCode>#,##0_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67170626349892"/>
          <c:y val="0.92105401298521894"/>
          <c:w val="0.78617801284558664"/>
          <c:h val="5.5921052631578982E-2"/>
        </c:manualLayout>
      </c:layout>
      <c:overlay val="0"/>
      <c:spPr>
        <a:noFill/>
        <a:ln w="25400">
          <a:noFill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gradFill rotWithShape="0">
      <a:gsLst>
        <a:gs pos="0">
          <a:srgbClr val="FFFF99"/>
        </a:gs>
        <a:gs pos="50000">
          <a:srgbClr val="FFFFFF"/>
        </a:gs>
        <a:gs pos="100000">
          <a:srgbClr val="FFFF99"/>
        </a:gs>
      </a:gsLst>
      <a:lin ang="2700000" scaled="1"/>
    </a:gra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温室効果ガス排出量の内訳（年間）</a:t>
            </a:r>
          </a:p>
        </c:rich>
      </c:tx>
      <c:layout>
        <c:manualLayout>
          <c:xMode val="edge"/>
          <c:yMode val="edge"/>
          <c:x val="0.30237603668871843"/>
          <c:y val="3.6184210526315791E-2"/>
        </c:manualLayout>
      </c:layout>
      <c:overlay val="0"/>
      <c:spPr>
        <a:solidFill>
          <a:srgbClr val="FFFFFF"/>
        </a:solidFill>
        <a:ln w="25400">
          <a:noFill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73681085567427"/>
          <c:y val="0.21052665393492678"/>
          <c:w val="0.40604794441813791"/>
          <c:h val="0.61842204593384742"/>
        </c:manualLayout>
      </c:layout>
      <c:pieChart>
        <c:varyColors val="1"/>
        <c:ser>
          <c:idx val="0"/>
          <c:order val="0"/>
          <c:tx>
            <c:strRef>
              <c:f>入力ページ!$Q$5</c:f>
              <c:strCache>
                <c:ptCount val="1"/>
                <c:pt idx="0">
                  <c:v>年　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ltUpDiag">
                <a:fgClr>
                  <a:srgbClr val="0000FF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trellis">
                <a:fgClr>
                  <a:srgbClr val="008080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25400">
                <a:noFill/>
              </a:ln>
            </c:spPr>
          </c:dPt>
          <c:dPt>
            <c:idx val="6"/>
            <c:bubble3D val="0"/>
            <c:spPr>
              <a:pattFill prst="pct80">
                <a:fgClr>
                  <a:srgbClr val="0000FF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cat>
            <c:strRef>
              <c:f>(入力ページ!$A$6,入力ページ!$A$9,入力ページ!$A$12,入力ページ!$A$15,入力ページ!$A$18,入力ページ!$A$21,入力ページ!$A$24)</c:f>
              <c:strCache>
                <c:ptCount val="7"/>
                <c:pt idx="0">
                  <c:v>電　気</c:v>
                </c:pt>
                <c:pt idx="1">
                  <c:v>都市ガス</c:v>
                </c:pt>
                <c:pt idx="2">
                  <c:v>プロパンガス</c:v>
                </c:pt>
                <c:pt idx="3">
                  <c:v>水　道</c:v>
                </c:pt>
                <c:pt idx="4">
                  <c:v>灯　油</c:v>
                </c:pt>
                <c:pt idx="5">
                  <c:v>ガソリン</c:v>
                </c:pt>
                <c:pt idx="6">
                  <c:v>軽　油</c:v>
                </c:pt>
              </c:strCache>
            </c:strRef>
          </c:cat>
          <c:val>
            <c:numRef>
              <c:f>(入力ページ!$Q$8,入力ページ!$Q$11,入力ページ!$Q$14,入力ページ!$Q$17,入力ページ!$Q$20,入力ページ!$Q$23,入力ページ!$Q$26)</c:f>
              <c:numCache>
                <c:formatCode>#,##0.0_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67170626349892"/>
          <c:y val="0.90460664456416628"/>
          <c:w val="0.78617801284558664"/>
          <c:h val="5.5921052631578982E-2"/>
        </c:manualLayout>
      </c:layout>
      <c:overlay val="0"/>
      <c:spPr>
        <a:noFill/>
        <a:ln w="25400">
          <a:noFill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gradFill rotWithShape="0">
      <a:gsLst>
        <a:gs pos="0">
          <a:srgbClr val="FFCCFF"/>
        </a:gs>
        <a:gs pos="50000">
          <a:srgbClr val="FFFFFF"/>
        </a:gs>
        <a:gs pos="100000">
          <a:srgbClr val="FFCCFF"/>
        </a:gs>
      </a:gsLst>
      <a:lin ang="2700000" scaled="1"/>
    </a:gra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光熱水費の推移</a:t>
            </a:r>
          </a:p>
        </c:rich>
      </c:tx>
      <c:layout>
        <c:manualLayout>
          <c:xMode val="edge"/>
          <c:yMode val="edge"/>
          <c:x val="0.41523889513810769"/>
          <c:y val="3.6184210526315791E-2"/>
        </c:manualLayout>
      </c:layout>
      <c:overlay val="0"/>
      <c:spPr>
        <a:solidFill>
          <a:srgbClr val="FFFFFF"/>
        </a:solidFill>
        <a:ln w="25400">
          <a:noFill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285852466243432E-2"/>
          <c:y val="0.16776342735439478"/>
          <c:w val="0.87238257511639716"/>
          <c:h val="0.62829048283704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入力ページ!$A$6</c:f>
              <c:strCache>
                <c:ptCount val="1"/>
                <c:pt idx="0">
                  <c:v>電　気</c:v>
                </c:pt>
              </c:strCache>
            </c:strRef>
          </c:tx>
          <c:spPr>
            <a:gradFill rotWithShape="0">
              <a:gsLst>
                <a:gs pos="0">
                  <a:srgbClr val="008000"/>
                </a:gs>
                <a:gs pos="100000">
                  <a:srgbClr val="0080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入力ページ!$E$7:$P$7</c:f>
              <c:numCache>
                <c:formatCode>#,##0_ </c:formatCode>
                <c:ptCount val="12"/>
              </c:numCache>
            </c:numRef>
          </c:val>
        </c:ser>
        <c:ser>
          <c:idx val="1"/>
          <c:order val="1"/>
          <c:tx>
            <c:strRef>
              <c:f>入力ページ!$A$9</c:f>
              <c:strCache>
                <c:ptCount val="1"/>
                <c:pt idx="0">
                  <c:v>都市ガス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入力ページ!$E$10:$P$10</c:f>
              <c:numCache>
                <c:formatCode>#,##0_ </c:formatCode>
                <c:ptCount val="12"/>
              </c:numCache>
            </c:numRef>
          </c:val>
        </c:ser>
        <c:ser>
          <c:idx val="2"/>
          <c:order val="2"/>
          <c:tx>
            <c:strRef>
              <c:f>入力ページ!$A$12</c:f>
              <c:strCache>
                <c:ptCount val="1"/>
                <c:pt idx="0">
                  <c:v>プロパンガス</c:v>
                </c:pt>
              </c:strCache>
            </c:strRef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入力ページ!$E$13:$P$13</c:f>
              <c:numCache>
                <c:formatCode>#,##0_ </c:formatCode>
                <c:ptCount val="12"/>
              </c:numCache>
            </c:numRef>
          </c:val>
        </c:ser>
        <c:ser>
          <c:idx val="3"/>
          <c:order val="3"/>
          <c:tx>
            <c:strRef>
              <c:f>入力ページ!$A$15</c:f>
              <c:strCache>
                <c:ptCount val="1"/>
                <c:pt idx="0">
                  <c:v>水　道</c:v>
                </c:pt>
              </c:strCache>
            </c:strRef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入力ページ!$E$16:$P$16</c:f>
              <c:numCache>
                <c:formatCode>#,##0_ </c:formatCode>
                <c:ptCount val="12"/>
              </c:numCache>
            </c:numRef>
          </c:val>
        </c:ser>
        <c:ser>
          <c:idx val="4"/>
          <c:order val="4"/>
          <c:tx>
            <c:strRef>
              <c:f>入力ページ!$A$18</c:f>
              <c:strCache>
                <c:ptCount val="1"/>
                <c:pt idx="0">
                  <c:v>灯　油</c:v>
                </c:pt>
              </c:strCache>
            </c:strRef>
          </c:tx>
          <c:spPr>
            <a:gradFill rotWithShape="0">
              <a:gsLst>
                <a:gs pos="0">
                  <a:srgbClr val="008080"/>
                </a:gs>
                <a:gs pos="100000">
                  <a:srgbClr val="00808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入力ページ!$E$19:$P$19</c:f>
              <c:numCache>
                <c:formatCode>#,##0_ </c:formatCode>
                <c:ptCount val="12"/>
              </c:numCache>
            </c:numRef>
          </c:val>
        </c:ser>
        <c:ser>
          <c:idx val="5"/>
          <c:order val="5"/>
          <c:tx>
            <c:strRef>
              <c:f>入力ページ!$A$21</c:f>
              <c:strCache>
                <c:ptCount val="1"/>
                <c:pt idx="0">
                  <c:v>ガソリン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入力ページ!$E$22:$P$22</c:f>
              <c:numCache>
                <c:formatCode>#,##0_ </c:formatCode>
                <c:ptCount val="12"/>
              </c:numCache>
            </c:numRef>
          </c:val>
        </c:ser>
        <c:ser>
          <c:idx val="6"/>
          <c:order val="6"/>
          <c:tx>
            <c:strRef>
              <c:f>入力ページ!$A$24</c:f>
              <c:strCache>
                <c:ptCount val="1"/>
                <c:pt idx="0">
                  <c:v>軽　油</c:v>
                </c:pt>
              </c:strCache>
            </c:strRef>
          </c:tx>
          <c:spPr>
            <a:gradFill rotWithShape="0">
              <a:gsLst>
                <a:gs pos="0">
                  <a:srgbClr val="3366FF"/>
                </a:gs>
                <a:gs pos="100000">
                  <a:srgbClr val="3366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入力ページ!$E$5:$P$5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入力ページ!$E$25:$P$25</c:f>
              <c:numCache>
                <c:formatCode>#,##0_ 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FFCC00"/>
              </a:solidFill>
              <a:prstDash val="solid"/>
            </a:ln>
          </c:spPr>
        </c:serLines>
        <c:axId val="360805432"/>
        <c:axId val="360803080"/>
      </c:barChart>
      <c:catAx>
        <c:axId val="360805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80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8030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5.5238295213098365E-2"/>
              <c:y val="4.60526315789473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805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85754280714908"/>
          <c:y val="0.90789611824837679"/>
          <c:w val="0.69333453318335203"/>
          <c:h val="5.5921052631578982E-2"/>
        </c:manualLayout>
      </c:layout>
      <c:overlay val="0"/>
      <c:spPr>
        <a:noFill/>
        <a:ln w="25400">
          <a:noFill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val="FFFF99"/>
        </a:gs>
        <a:gs pos="50000">
          <a:srgbClr val="FFFFFF"/>
        </a:gs>
        <a:gs pos="100000">
          <a:srgbClr val="FFFF99"/>
        </a:gs>
      </a:gsLst>
      <a:lin ang="5400000" scaled="1"/>
    </a:gra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52</xdr:row>
      <xdr:rowOff>200025</xdr:rowOff>
    </xdr:from>
    <xdr:to>
      <xdr:col>9</xdr:col>
      <xdr:colOff>114300</xdr:colOff>
      <xdr:row>66</xdr:row>
      <xdr:rowOff>161925</xdr:rowOff>
    </xdr:to>
    <xdr:graphicFrame macro="">
      <xdr:nvGraphicFramePr>
        <xdr:cNvPr id="101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37</xdr:row>
      <xdr:rowOff>19050</xdr:rowOff>
    </xdr:from>
    <xdr:to>
      <xdr:col>16</xdr:col>
      <xdr:colOff>419100</xdr:colOff>
      <xdr:row>50</xdr:row>
      <xdr:rowOff>190500</xdr:rowOff>
    </xdr:to>
    <xdr:graphicFrame macro="">
      <xdr:nvGraphicFramePr>
        <xdr:cNvPr id="10138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52</xdr:row>
      <xdr:rowOff>200025</xdr:rowOff>
    </xdr:from>
    <xdr:to>
      <xdr:col>16</xdr:col>
      <xdr:colOff>419100</xdr:colOff>
      <xdr:row>66</xdr:row>
      <xdr:rowOff>161925</xdr:rowOff>
    </xdr:to>
    <xdr:graphicFrame macro="">
      <xdr:nvGraphicFramePr>
        <xdr:cNvPr id="10138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37</xdr:row>
      <xdr:rowOff>19050</xdr:rowOff>
    </xdr:from>
    <xdr:to>
      <xdr:col>9</xdr:col>
      <xdr:colOff>114300</xdr:colOff>
      <xdr:row>50</xdr:row>
      <xdr:rowOff>190500</xdr:rowOff>
    </xdr:to>
    <xdr:graphicFrame macro="">
      <xdr:nvGraphicFramePr>
        <xdr:cNvPr id="10138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0</xdr:col>
      <xdr:colOff>552450</xdr:colOff>
      <xdr:row>3</xdr:row>
      <xdr:rowOff>28575</xdr:rowOff>
    </xdr:to>
    <xdr:pic>
      <xdr:nvPicPr>
        <xdr:cNvPr id="101389" name="Picture 5" descr="エコル・センター画像２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428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0</xdr:row>
      <xdr:rowOff>123825</xdr:rowOff>
    </xdr:from>
    <xdr:to>
      <xdr:col>7</xdr:col>
      <xdr:colOff>342900</xdr:colOff>
      <xdr:row>2</xdr:row>
      <xdr:rowOff>76200</xdr:rowOff>
    </xdr:to>
    <xdr:sp macro="" textlink="">
      <xdr:nvSpPr>
        <xdr:cNvPr id="101382" name="WordArt 6"/>
        <xdr:cNvSpPr>
          <a:spLocks noChangeArrowheads="1" noChangeShapeType="1" noTextEdit="1"/>
        </xdr:cNvSpPr>
      </xdr:nvSpPr>
      <xdr:spPr bwMode="auto">
        <a:xfrm>
          <a:off x="962025" y="123825"/>
          <a:ext cx="314325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青森市　環境家計簿</a:t>
          </a:r>
        </a:p>
      </xdr:txBody>
    </xdr:sp>
    <xdr:clientData/>
  </xdr:twoCellAnchor>
  <xdr:twoCellAnchor>
    <xdr:from>
      <xdr:col>8</xdr:col>
      <xdr:colOff>114300</xdr:colOff>
      <xdr:row>0</xdr:row>
      <xdr:rowOff>38100</xdr:rowOff>
    </xdr:from>
    <xdr:to>
      <xdr:col>9</xdr:col>
      <xdr:colOff>66675</xdr:colOff>
      <xdr:row>2</xdr:row>
      <xdr:rowOff>190500</xdr:rowOff>
    </xdr:to>
    <xdr:pic>
      <xdr:nvPicPr>
        <xdr:cNvPr id="101391" name="Picture 7" descr="エコル・センター画像１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81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3"/>
  <sheetViews>
    <sheetView showGridLines="0" tabSelected="1" zoomScale="115" zoomScaleNormal="100" workbookViewId="0">
      <selection activeCell="Q3" sqref="Q3"/>
    </sheetView>
  </sheetViews>
  <sheetFormatPr defaultRowHeight="16.5" customHeight="1" x14ac:dyDescent="0.15"/>
  <cols>
    <col min="1" max="1" width="9.75" style="1" customWidth="1"/>
    <col min="2" max="2" width="8.75" style="1" customWidth="1"/>
    <col min="3" max="3" width="6.5" style="2" customWidth="1"/>
    <col min="4" max="4" width="7.75" style="2" hidden="1" customWidth="1"/>
    <col min="5" max="16" width="8.125" style="1" customWidth="1"/>
    <col min="17" max="16384" width="9" style="1"/>
  </cols>
  <sheetData>
    <row r="3" spans="1:18" ht="16.5" customHeight="1" x14ac:dyDescent="0.15">
      <c r="Q3" s="60" t="s">
        <v>43</v>
      </c>
    </row>
    <row r="4" spans="1:18" ht="14.25" thickBot="1" x14ac:dyDescent="0.2">
      <c r="A4" s="61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8" ht="33" customHeight="1" x14ac:dyDescent="0.15">
      <c r="A5" s="65" t="s">
        <v>4</v>
      </c>
      <c r="B5" s="66"/>
      <c r="C5" s="66"/>
      <c r="D5" s="37" t="s">
        <v>9</v>
      </c>
      <c r="E5" s="38" t="s">
        <v>39</v>
      </c>
      <c r="F5" s="38" t="s">
        <v>21</v>
      </c>
      <c r="G5" s="38" t="s">
        <v>22</v>
      </c>
      <c r="H5" s="38" t="s">
        <v>23</v>
      </c>
      <c r="I5" s="38" t="s">
        <v>24</v>
      </c>
      <c r="J5" s="38" t="s">
        <v>25</v>
      </c>
      <c r="K5" s="38" t="s">
        <v>40</v>
      </c>
      <c r="L5" s="38" t="s">
        <v>16</v>
      </c>
      <c r="M5" s="38" t="s">
        <v>17</v>
      </c>
      <c r="N5" s="38" t="s">
        <v>18</v>
      </c>
      <c r="O5" s="38" t="s">
        <v>19</v>
      </c>
      <c r="P5" s="38" t="s">
        <v>20</v>
      </c>
      <c r="Q5" s="39" t="s">
        <v>6</v>
      </c>
    </row>
    <row r="6" spans="1:18" ht="16.5" customHeight="1" x14ac:dyDescent="0.15">
      <c r="A6" s="67" t="s">
        <v>10</v>
      </c>
      <c r="B6" s="4" t="s">
        <v>0</v>
      </c>
      <c r="C6" s="5" t="s">
        <v>28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9">
        <f>SUM(E6:P6)</f>
        <v>0</v>
      </c>
    </row>
    <row r="7" spans="1:18" ht="16.5" customHeight="1" x14ac:dyDescent="0.15">
      <c r="A7" s="68"/>
      <c r="B7" s="10" t="s">
        <v>7</v>
      </c>
      <c r="C7" s="11" t="s">
        <v>2</v>
      </c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>
        <f>SUM(E7:P7)</f>
        <v>0</v>
      </c>
    </row>
    <row r="8" spans="1:18" ht="16.5" customHeight="1" x14ac:dyDescent="0.15">
      <c r="A8" s="69"/>
      <c r="B8" s="15" t="s">
        <v>1</v>
      </c>
      <c r="C8" s="16" t="s">
        <v>29</v>
      </c>
      <c r="D8" s="59">
        <v>0.52200000000000002</v>
      </c>
      <c r="E8" s="17" t="str">
        <f>IF(E6="","",E6*$D$8)</f>
        <v/>
      </c>
      <c r="F8" s="17" t="str">
        <f t="shared" ref="F8:P8" si="0">IF(F6="","",F6*$D$8)</f>
        <v/>
      </c>
      <c r="G8" s="17" t="str">
        <f t="shared" si="0"/>
        <v/>
      </c>
      <c r="H8" s="17" t="str">
        <f t="shared" si="0"/>
        <v/>
      </c>
      <c r="I8" s="17" t="str">
        <f t="shared" si="0"/>
        <v/>
      </c>
      <c r="J8" s="17" t="str">
        <f t="shared" si="0"/>
        <v/>
      </c>
      <c r="K8" s="17" t="str">
        <f t="shared" si="0"/>
        <v/>
      </c>
      <c r="L8" s="17" t="str">
        <f t="shared" si="0"/>
        <v/>
      </c>
      <c r="M8" s="17" t="str">
        <f t="shared" si="0"/>
        <v/>
      </c>
      <c r="N8" s="17" t="str">
        <f t="shared" si="0"/>
        <v/>
      </c>
      <c r="O8" s="17" t="str">
        <f t="shared" si="0"/>
        <v/>
      </c>
      <c r="P8" s="18" t="str">
        <f t="shared" si="0"/>
        <v/>
      </c>
      <c r="Q8" s="19">
        <f>IF(Q6="","",Q6*$D$8)</f>
        <v>0</v>
      </c>
      <c r="R8" s="3"/>
    </row>
    <row r="9" spans="1:18" ht="16.5" customHeight="1" x14ac:dyDescent="0.15">
      <c r="A9" s="62" t="s">
        <v>3</v>
      </c>
      <c r="B9" s="4" t="s">
        <v>0</v>
      </c>
      <c r="C9" s="5" t="s">
        <v>30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54">
        <f>SUM(E9:P9)</f>
        <v>0</v>
      </c>
    </row>
    <row r="10" spans="1:18" ht="16.5" customHeight="1" x14ac:dyDescent="0.15">
      <c r="A10" s="63"/>
      <c r="B10" s="10" t="s">
        <v>7</v>
      </c>
      <c r="C10" s="11" t="s">
        <v>2</v>
      </c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>
        <f>SUM(E10:P10)</f>
        <v>0</v>
      </c>
    </row>
    <row r="11" spans="1:18" ht="16.5" customHeight="1" x14ac:dyDescent="0.15">
      <c r="A11" s="64"/>
      <c r="B11" s="15" t="s">
        <v>1</v>
      </c>
      <c r="C11" s="16" t="s">
        <v>29</v>
      </c>
      <c r="D11" s="40">
        <v>2.23</v>
      </c>
      <c r="E11" s="17" t="str">
        <f t="shared" ref="E11:P11" si="1">IF(E9="","",E9*$D$11)</f>
        <v/>
      </c>
      <c r="F11" s="17" t="str">
        <f t="shared" si="1"/>
        <v/>
      </c>
      <c r="G11" s="17" t="str">
        <f t="shared" si="1"/>
        <v/>
      </c>
      <c r="H11" s="17" t="str">
        <f t="shared" si="1"/>
        <v/>
      </c>
      <c r="I11" s="17" t="str">
        <f t="shared" si="1"/>
        <v/>
      </c>
      <c r="J11" s="17" t="str">
        <f t="shared" si="1"/>
        <v/>
      </c>
      <c r="K11" s="17" t="str">
        <f t="shared" si="1"/>
        <v/>
      </c>
      <c r="L11" s="17" t="str">
        <f t="shared" si="1"/>
        <v/>
      </c>
      <c r="M11" s="17" t="str">
        <f t="shared" si="1"/>
        <v/>
      </c>
      <c r="N11" s="17" t="str">
        <f t="shared" si="1"/>
        <v/>
      </c>
      <c r="O11" s="17" t="str">
        <f t="shared" si="1"/>
        <v/>
      </c>
      <c r="P11" s="18" t="str">
        <f t="shared" si="1"/>
        <v/>
      </c>
      <c r="Q11" s="19">
        <f>IF(Q9="","",Q9*$D$11)</f>
        <v>0</v>
      </c>
    </row>
    <row r="12" spans="1:18" ht="16.5" customHeight="1" x14ac:dyDescent="0.15">
      <c r="A12" s="67" t="s">
        <v>31</v>
      </c>
      <c r="B12" s="4" t="s">
        <v>0</v>
      </c>
      <c r="C12" s="5" t="s">
        <v>32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54">
        <f>SUM(E12:P12)</f>
        <v>0</v>
      </c>
    </row>
    <row r="13" spans="1:18" ht="16.5" customHeight="1" x14ac:dyDescent="0.15">
      <c r="A13" s="68"/>
      <c r="B13" s="10" t="s">
        <v>7</v>
      </c>
      <c r="C13" s="11" t="s">
        <v>2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>
        <f>SUM(E13:P13)</f>
        <v>0</v>
      </c>
    </row>
    <row r="14" spans="1:18" ht="16.5" customHeight="1" x14ac:dyDescent="0.15">
      <c r="A14" s="69"/>
      <c r="B14" s="15" t="s">
        <v>1</v>
      </c>
      <c r="C14" s="16" t="s">
        <v>29</v>
      </c>
      <c r="D14" s="40">
        <v>6</v>
      </c>
      <c r="E14" s="17" t="str">
        <f>IF(E12="","",E12*$D$14)</f>
        <v/>
      </c>
      <c r="F14" s="17" t="str">
        <f t="shared" ref="F14:Q14" si="2">IF(F12="","",F12*$D$14)</f>
        <v/>
      </c>
      <c r="G14" s="17" t="str">
        <f t="shared" si="2"/>
        <v/>
      </c>
      <c r="H14" s="17" t="str">
        <f t="shared" si="2"/>
        <v/>
      </c>
      <c r="I14" s="17" t="str">
        <f t="shared" si="2"/>
        <v/>
      </c>
      <c r="J14" s="17" t="str">
        <f t="shared" si="2"/>
        <v/>
      </c>
      <c r="K14" s="17" t="str">
        <f t="shared" si="2"/>
        <v/>
      </c>
      <c r="L14" s="17" t="str">
        <f t="shared" si="2"/>
        <v/>
      </c>
      <c r="M14" s="17" t="str">
        <f t="shared" si="2"/>
        <v/>
      </c>
      <c r="N14" s="17" t="str">
        <f t="shared" si="2"/>
        <v/>
      </c>
      <c r="O14" s="17" t="str">
        <f t="shared" si="2"/>
        <v/>
      </c>
      <c r="P14" s="18" t="str">
        <f t="shared" si="2"/>
        <v/>
      </c>
      <c r="Q14" s="19">
        <f t="shared" si="2"/>
        <v>0</v>
      </c>
    </row>
    <row r="15" spans="1:18" ht="16.5" customHeight="1" x14ac:dyDescent="0.15">
      <c r="A15" s="62" t="s">
        <v>11</v>
      </c>
      <c r="B15" s="4" t="s">
        <v>0</v>
      </c>
      <c r="C15" s="5" t="s">
        <v>33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54">
        <f>SUM(E15:P15)</f>
        <v>0</v>
      </c>
    </row>
    <row r="16" spans="1:18" ht="16.5" customHeight="1" x14ac:dyDescent="0.15">
      <c r="A16" s="63"/>
      <c r="B16" s="10" t="s">
        <v>7</v>
      </c>
      <c r="C16" s="11" t="s">
        <v>2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>
        <f>SUM(E16:P16)</f>
        <v>0</v>
      </c>
    </row>
    <row r="17" spans="1:17" ht="16.5" customHeight="1" x14ac:dyDescent="0.15">
      <c r="A17" s="64"/>
      <c r="B17" s="15" t="s">
        <v>1</v>
      </c>
      <c r="C17" s="16" t="s">
        <v>29</v>
      </c>
      <c r="D17" s="40">
        <v>0.36</v>
      </c>
      <c r="E17" s="17" t="str">
        <f t="shared" ref="E17:Q17" si="3">IF(E15="","",E15*$D$17)</f>
        <v/>
      </c>
      <c r="F17" s="17" t="str">
        <f t="shared" si="3"/>
        <v/>
      </c>
      <c r="G17" s="17" t="str">
        <f t="shared" si="3"/>
        <v/>
      </c>
      <c r="H17" s="17" t="str">
        <f t="shared" si="3"/>
        <v/>
      </c>
      <c r="I17" s="17" t="str">
        <f t="shared" si="3"/>
        <v/>
      </c>
      <c r="J17" s="17" t="str">
        <f t="shared" si="3"/>
        <v/>
      </c>
      <c r="K17" s="17" t="str">
        <f t="shared" si="3"/>
        <v/>
      </c>
      <c r="L17" s="17" t="str">
        <f t="shared" si="3"/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8" t="str">
        <f t="shared" si="3"/>
        <v/>
      </c>
      <c r="Q17" s="19">
        <f t="shared" si="3"/>
        <v>0</v>
      </c>
    </row>
    <row r="18" spans="1:17" ht="16.5" customHeight="1" x14ac:dyDescent="0.15">
      <c r="A18" s="62" t="s">
        <v>12</v>
      </c>
      <c r="B18" s="4" t="s">
        <v>0</v>
      </c>
      <c r="C18" s="5" t="s">
        <v>34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54">
        <f>SUM(E18:P18)</f>
        <v>0</v>
      </c>
    </row>
    <row r="19" spans="1:17" ht="16.5" customHeight="1" x14ac:dyDescent="0.15">
      <c r="A19" s="63"/>
      <c r="B19" s="10" t="s">
        <v>7</v>
      </c>
      <c r="C19" s="11" t="s">
        <v>2</v>
      </c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>
        <f>SUM(E19:P19)</f>
        <v>0</v>
      </c>
    </row>
    <row r="20" spans="1:17" ht="16.5" customHeight="1" x14ac:dyDescent="0.15">
      <c r="A20" s="64"/>
      <c r="B20" s="15" t="s">
        <v>1</v>
      </c>
      <c r="C20" s="16" t="s">
        <v>29</v>
      </c>
      <c r="D20" s="40">
        <v>2.4900000000000002</v>
      </c>
      <c r="E20" s="17" t="str">
        <f t="shared" ref="E20:Q20" si="4">IF(E18="","",E18*$D$20)</f>
        <v/>
      </c>
      <c r="F20" s="17" t="str">
        <f t="shared" si="4"/>
        <v/>
      </c>
      <c r="G20" s="17" t="str">
        <f t="shared" si="4"/>
        <v/>
      </c>
      <c r="H20" s="17" t="str">
        <f t="shared" si="4"/>
        <v/>
      </c>
      <c r="I20" s="17" t="str">
        <f t="shared" si="4"/>
        <v/>
      </c>
      <c r="J20" s="17" t="str">
        <f t="shared" si="4"/>
        <v/>
      </c>
      <c r="K20" s="17" t="str">
        <f t="shared" si="4"/>
        <v/>
      </c>
      <c r="L20" s="17" t="str">
        <f t="shared" si="4"/>
        <v/>
      </c>
      <c r="M20" s="17" t="str">
        <f t="shared" si="4"/>
        <v/>
      </c>
      <c r="N20" s="17" t="str">
        <f t="shared" si="4"/>
        <v/>
      </c>
      <c r="O20" s="17" t="str">
        <f t="shared" si="4"/>
        <v/>
      </c>
      <c r="P20" s="18" t="str">
        <f t="shared" si="4"/>
        <v/>
      </c>
      <c r="Q20" s="19">
        <f t="shared" si="4"/>
        <v>0</v>
      </c>
    </row>
    <row r="21" spans="1:17" ht="16.5" customHeight="1" x14ac:dyDescent="0.15">
      <c r="A21" s="62" t="s">
        <v>35</v>
      </c>
      <c r="B21" s="4" t="s">
        <v>0</v>
      </c>
      <c r="C21" s="5" t="s">
        <v>36</v>
      </c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54">
        <f>SUM(E21:P21)</f>
        <v>0</v>
      </c>
    </row>
    <row r="22" spans="1:17" ht="16.5" customHeight="1" x14ac:dyDescent="0.15">
      <c r="A22" s="63"/>
      <c r="B22" s="10" t="s">
        <v>7</v>
      </c>
      <c r="C22" s="11" t="s">
        <v>2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>
        <f>SUM(E22:P22)</f>
        <v>0</v>
      </c>
    </row>
    <row r="23" spans="1:17" ht="16.5" customHeight="1" x14ac:dyDescent="0.15">
      <c r="A23" s="64"/>
      <c r="B23" s="15" t="s">
        <v>1</v>
      </c>
      <c r="C23" s="16" t="s">
        <v>29</v>
      </c>
      <c r="D23" s="40">
        <v>2.3199999999999998</v>
      </c>
      <c r="E23" s="17" t="str">
        <f t="shared" ref="E23:Q23" si="5">IF(E21="","",E21*$D$23)</f>
        <v/>
      </c>
      <c r="F23" s="17" t="str">
        <f t="shared" si="5"/>
        <v/>
      </c>
      <c r="G23" s="17" t="str">
        <f t="shared" si="5"/>
        <v/>
      </c>
      <c r="H23" s="17" t="str">
        <f t="shared" si="5"/>
        <v/>
      </c>
      <c r="I23" s="17" t="str">
        <f t="shared" si="5"/>
        <v/>
      </c>
      <c r="J23" s="17" t="str">
        <f t="shared" si="5"/>
        <v/>
      </c>
      <c r="K23" s="17" t="str">
        <f t="shared" si="5"/>
        <v/>
      </c>
      <c r="L23" s="17" t="str">
        <f t="shared" si="5"/>
        <v/>
      </c>
      <c r="M23" s="17" t="str">
        <f t="shared" si="5"/>
        <v/>
      </c>
      <c r="N23" s="17" t="str">
        <f t="shared" si="5"/>
        <v/>
      </c>
      <c r="O23" s="17" t="str">
        <f t="shared" si="5"/>
        <v/>
      </c>
      <c r="P23" s="18" t="str">
        <f t="shared" si="5"/>
        <v/>
      </c>
      <c r="Q23" s="19">
        <f t="shared" si="5"/>
        <v>0</v>
      </c>
    </row>
    <row r="24" spans="1:17" ht="16.5" customHeight="1" x14ac:dyDescent="0.15">
      <c r="A24" s="62" t="s">
        <v>13</v>
      </c>
      <c r="B24" s="4" t="s">
        <v>0</v>
      </c>
      <c r="C24" s="5" t="s">
        <v>5</v>
      </c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  <c r="Q24" s="54">
        <f>SUM(E24:P24)</f>
        <v>0</v>
      </c>
    </row>
    <row r="25" spans="1:17" ht="16.5" customHeight="1" x14ac:dyDescent="0.15">
      <c r="A25" s="63"/>
      <c r="B25" s="10" t="s">
        <v>7</v>
      </c>
      <c r="C25" s="11" t="s">
        <v>2</v>
      </c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>
        <f>SUM(E25:P25)</f>
        <v>0</v>
      </c>
    </row>
    <row r="26" spans="1:17" ht="16.5" customHeight="1" thickBot="1" x14ac:dyDescent="0.2">
      <c r="A26" s="71"/>
      <c r="B26" s="20" t="s">
        <v>1</v>
      </c>
      <c r="C26" s="21" t="s">
        <v>29</v>
      </c>
      <c r="D26" s="41">
        <v>2.58</v>
      </c>
      <c r="E26" s="22" t="str">
        <f t="shared" ref="E26:Q26" si="6">IF(E24="","",E24*$D$26)</f>
        <v/>
      </c>
      <c r="F26" s="22" t="str">
        <f t="shared" si="6"/>
        <v/>
      </c>
      <c r="G26" s="22" t="str">
        <f t="shared" si="6"/>
        <v/>
      </c>
      <c r="H26" s="22" t="str">
        <f t="shared" si="6"/>
        <v/>
      </c>
      <c r="I26" s="22" t="str">
        <f t="shared" si="6"/>
        <v/>
      </c>
      <c r="J26" s="22" t="str">
        <f t="shared" si="6"/>
        <v/>
      </c>
      <c r="K26" s="22" t="str">
        <f t="shared" si="6"/>
        <v/>
      </c>
      <c r="L26" s="22" t="str">
        <f t="shared" si="6"/>
        <v/>
      </c>
      <c r="M26" s="22" t="str">
        <f t="shared" si="6"/>
        <v/>
      </c>
      <c r="N26" s="22" t="str">
        <f t="shared" si="6"/>
        <v/>
      </c>
      <c r="O26" s="22" t="str">
        <f t="shared" si="6"/>
        <v/>
      </c>
      <c r="P26" s="23" t="str">
        <f t="shared" si="6"/>
        <v/>
      </c>
      <c r="Q26" s="24">
        <f t="shared" si="6"/>
        <v>0</v>
      </c>
    </row>
    <row r="27" spans="1:17" ht="22.5" customHeight="1" thickTop="1" x14ac:dyDescent="0.15">
      <c r="A27" s="76" t="s">
        <v>26</v>
      </c>
      <c r="B27" s="77"/>
      <c r="C27" s="72" t="s">
        <v>2</v>
      </c>
      <c r="D27" s="25"/>
      <c r="E27" s="26">
        <f>SUMIF($C$6:$C$26,$C$7,E6:E26)</f>
        <v>0</v>
      </c>
      <c r="F27" s="26">
        <f t="shared" ref="F27:P27" si="7">SUMIF($C$6:$C$26,$C$7,F6:F26)</f>
        <v>0</v>
      </c>
      <c r="G27" s="26">
        <f t="shared" si="7"/>
        <v>0</v>
      </c>
      <c r="H27" s="26">
        <f t="shared" si="7"/>
        <v>0</v>
      </c>
      <c r="I27" s="26">
        <f t="shared" si="7"/>
        <v>0</v>
      </c>
      <c r="J27" s="26">
        <f t="shared" si="7"/>
        <v>0</v>
      </c>
      <c r="K27" s="26">
        <f>SUMIF($C$6:$C$26,$C$7,K6:K26)</f>
        <v>0</v>
      </c>
      <c r="L27" s="26">
        <f t="shared" si="7"/>
        <v>0</v>
      </c>
      <c r="M27" s="26">
        <f t="shared" si="7"/>
        <v>0</v>
      </c>
      <c r="N27" s="26">
        <f t="shared" si="7"/>
        <v>0</v>
      </c>
      <c r="O27" s="26">
        <f t="shared" si="7"/>
        <v>0</v>
      </c>
      <c r="P27" s="27">
        <f t="shared" si="7"/>
        <v>0</v>
      </c>
      <c r="Q27" s="84">
        <f>SUM(E27:P27)</f>
        <v>0</v>
      </c>
    </row>
    <row r="28" spans="1:17" ht="13.5" customHeight="1" x14ac:dyDescent="0.15">
      <c r="A28" s="78"/>
      <c r="B28" s="79"/>
      <c r="C28" s="73"/>
      <c r="D28" s="28"/>
      <c r="E28" s="29"/>
      <c r="F28" s="29" t="str">
        <f t="shared" ref="F28:P28" si="8">IF(F27=0,"",F27-E27)</f>
        <v/>
      </c>
      <c r="G28" s="29" t="str">
        <f t="shared" si="8"/>
        <v/>
      </c>
      <c r="H28" s="29" t="str">
        <f t="shared" si="8"/>
        <v/>
      </c>
      <c r="I28" s="29" t="str">
        <f t="shared" si="8"/>
        <v/>
      </c>
      <c r="J28" s="29" t="str">
        <f t="shared" si="8"/>
        <v/>
      </c>
      <c r="K28" s="29" t="str">
        <f t="shared" si="8"/>
        <v/>
      </c>
      <c r="L28" s="29" t="str">
        <f t="shared" si="8"/>
        <v/>
      </c>
      <c r="M28" s="29" t="str">
        <f t="shared" si="8"/>
        <v/>
      </c>
      <c r="N28" s="29" t="str">
        <f t="shared" si="8"/>
        <v/>
      </c>
      <c r="O28" s="29" t="str">
        <f t="shared" si="8"/>
        <v/>
      </c>
      <c r="P28" s="29" t="str">
        <f t="shared" si="8"/>
        <v/>
      </c>
      <c r="Q28" s="85"/>
    </row>
    <row r="29" spans="1:17" ht="22.5" customHeight="1" thickBot="1" x14ac:dyDescent="0.2">
      <c r="A29" s="80" t="s">
        <v>27</v>
      </c>
      <c r="B29" s="81"/>
      <c r="C29" s="92" t="s">
        <v>37</v>
      </c>
      <c r="D29" s="30"/>
      <c r="E29" s="31">
        <f>SUMIF($C$6:$C$26,$C$8,E6:E26)</f>
        <v>0</v>
      </c>
      <c r="F29" s="31">
        <f t="shared" ref="F29:P29" si="9">SUMIF($C$6:$C$26,$C$8,F6:F26)</f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9"/>
        <v>0</v>
      </c>
      <c r="P29" s="32">
        <f t="shared" si="9"/>
        <v>0</v>
      </c>
      <c r="Q29" s="95">
        <f>SUM(E29:P29)</f>
        <v>0</v>
      </c>
    </row>
    <row r="30" spans="1:17" ht="13.5" customHeight="1" x14ac:dyDescent="0.15">
      <c r="A30" s="82"/>
      <c r="B30" s="83"/>
      <c r="C30" s="73"/>
      <c r="D30" s="42"/>
      <c r="E30" s="44"/>
      <c r="F30" s="29" t="str">
        <f t="shared" ref="F30:P30" si="10">IF(F29=0,"",F29-E29)</f>
        <v/>
      </c>
      <c r="G30" s="29" t="str">
        <f t="shared" si="10"/>
        <v/>
      </c>
      <c r="H30" s="29" t="str">
        <f t="shared" si="10"/>
        <v/>
      </c>
      <c r="I30" s="29" t="str">
        <f t="shared" si="10"/>
        <v/>
      </c>
      <c r="J30" s="29" t="str">
        <f t="shared" si="10"/>
        <v/>
      </c>
      <c r="K30" s="29" t="str">
        <f t="shared" si="10"/>
        <v/>
      </c>
      <c r="L30" s="29" t="str">
        <f t="shared" si="10"/>
        <v/>
      </c>
      <c r="M30" s="29" t="str">
        <f t="shared" si="10"/>
        <v/>
      </c>
      <c r="N30" s="29" t="str">
        <f t="shared" si="10"/>
        <v/>
      </c>
      <c r="O30" s="29" t="str">
        <f t="shared" si="10"/>
        <v/>
      </c>
      <c r="P30" s="29" t="str">
        <f t="shared" si="10"/>
        <v/>
      </c>
      <c r="Q30" s="96"/>
    </row>
    <row r="31" spans="1:17" ht="13.5" customHeight="1" x14ac:dyDescent="0.15">
      <c r="A31" s="88" t="s">
        <v>38</v>
      </c>
      <c r="B31" s="89"/>
      <c r="C31" s="93" t="s">
        <v>41</v>
      </c>
      <c r="D31" s="49"/>
      <c r="E31" s="55"/>
      <c r="F31" s="56"/>
      <c r="G31" s="55"/>
      <c r="H31" s="57"/>
      <c r="I31" s="56"/>
      <c r="J31" s="57"/>
      <c r="K31" s="56"/>
      <c r="L31" s="57"/>
      <c r="M31" s="56"/>
      <c r="N31" s="57"/>
      <c r="O31" s="56"/>
      <c r="P31" s="58"/>
      <c r="Q31" s="86">
        <f>SUM(E32:P32)</f>
        <v>0</v>
      </c>
    </row>
    <row r="32" spans="1:17" ht="13.5" customHeight="1" thickBot="1" x14ac:dyDescent="0.2">
      <c r="A32" s="90"/>
      <c r="B32" s="91"/>
      <c r="C32" s="94"/>
      <c r="D32" s="33"/>
      <c r="E32" s="52">
        <f>E7-E31</f>
        <v>0</v>
      </c>
      <c r="F32" s="51">
        <f t="shared" ref="F32:P32" si="11">F7-F31</f>
        <v>0</v>
      </c>
      <c r="G32" s="52">
        <f t="shared" si="11"/>
        <v>0</v>
      </c>
      <c r="H32" s="50">
        <f t="shared" si="11"/>
        <v>0</v>
      </c>
      <c r="I32" s="51">
        <f t="shared" si="11"/>
        <v>0</v>
      </c>
      <c r="J32" s="50">
        <f t="shared" si="11"/>
        <v>0</v>
      </c>
      <c r="K32" s="51">
        <f t="shared" si="11"/>
        <v>0</v>
      </c>
      <c r="L32" s="50">
        <f t="shared" si="11"/>
        <v>0</v>
      </c>
      <c r="M32" s="51">
        <f t="shared" si="11"/>
        <v>0</v>
      </c>
      <c r="N32" s="50">
        <f t="shared" si="11"/>
        <v>0</v>
      </c>
      <c r="O32" s="51">
        <f t="shared" si="11"/>
        <v>0</v>
      </c>
      <c r="P32" s="53">
        <f t="shared" si="11"/>
        <v>0</v>
      </c>
      <c r="Q32" s="87"/>
    </row>
    <row r="33" spans="1:17" ht="13.5" customHeight="1" x14ac:dyDescent="0.15">
      <c r="A33" s="43"/>
      <c r="B33" s="43"/>
      <c r="C33" s="45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</row>
    <row r="34" spans="1:17" ht="13.5" x14ac:dyDescent="0.15">
      <c r="A34" s="75" t="s">
        <v>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13.5" x14ac:dyDescent="0.15">
      <c r="A35" s="74" t="s">
        <v>42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ht="13.5" x14ac:dyDescent="0.15">
      <c r="A36" s="70" t="s">
        <v>14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ht="13.5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6.5" customHeight="1" x14ac:dyDescent="0.15">
      <c r="A38" s="35"/>
      <c r="B38" s="35"/>
      <c r="C38" s="36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16.5" customHeight="1" x14ac:dyDescent="0.15">
      <c r="A39" s="35"/>
      <c r="B39" s="35"/>
      <c r="C39" s="36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ht="16.5" customHeight="1" x14ac:dyDescent="0.15">
      <c r="A40" s="35"/>
      <c r="B40" s="35"/>
      <c r="C40" s="36"/>
      <c r="D40" s="3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6.5" customHeight="1" x14ac:dyDescent="0.15">
      <c r="A41" s="35"/>
      <c r="B41" s="35"/>
      <c r="C41" s="36"/>
      <c r="D41" s="36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7" ht="16.5" customHeight="1" x14ac:dyDescent="0.15">
      <c r="A42" s="35"/>
      <c r="B42" s="35"/>
      <c r="C42" s="36"/>
      <c r="D42" s="36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</row>
    <row r="43" spans="1:17" ht="16.5" customHeight="1" x14ac:dyDescent="0.15">
      <c r="A43" s="35"/>
      <c r="B43" s="35"/>
      <c r="C43" s="36"/>
      <c r="D43" s="3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16.5" customHeight="1" x14ac:dyDescent="0.15">
      <c r="A44" s="35"/>
      <c r="B44" s="35"/>
      <c r="C44" s="36"/>
      <c r="D44" s="36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6.5" customHeight="1" x14ac:dyDescent="0.15">
      <c r="A45" s="35"/>
      <c r="B45" s="35"/>
      <c r="C45" s="36"/>
      <c r="D45" s="3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16.5" customHeight="1" x14ac:dyDescent="0.15">
      <c r="A46" s="35"/>
      <c r="B46" s="35"/>
      <c r="C46" s="36"/>
      <c r="D46" s="36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6.5" customHeight="1" x14ac:dyDescent="0.15">
      <c r="A47" s="35"/>
      <c r="B47" s="35"/>
      <c r="C47" s="36"/>
      <c r="D47" s="3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6.5" customHeight="1" x14ac:dyDescent="0.15">
      <c r="A48" s="35"/>
      <c r="B48" s="35"/>
      <c r="C48" s="36"/>
      <c r="D48" s="36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16.5" customHeight="1" x14ac:dyDescent="0.15">
      <c r="A49" s="35"/>
      <c r="B49" s="35"/>
      <c r="C49" s="36"/>
      <c r="D49" s="36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6.5" customHeight="1" x14ac:dyDescent="0.15">
      <c r="A50" s="35"/>
      <c r="B50" s="35"/>
      <c r="C50" s="36"/>
      <c r="D50" s="36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16.5" customHeight="1" x14ac:dyDescent="0.15">
      <c r="A51" s="35"/>
      <c r="B51" s="35"/>
      <c r="C51" s="36"/>
      <c r="D51" s="36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6.5" customHeight="1" x14ac:dyDescent="0.15">
      <c r="A52" s="35"/>
      <c r="B52" s="35"/>
      <c r="C52" s="36"/>
      <c r="D52" s="36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6.5" customHeight="1" x14ac:dyDescent="0.15">
      <c r="A53" s="35"/>
      <c r="B53" s="35"/>
      <c r="C53" s="36"/>
      <c r="D53" s="36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6.5" customHeight="1" x14ac:dyDescent="0.15">
      <c r="A54" s="35"/>
      <c r="B54" s="35"/>
      <c r="C54" s="36"/>
      <c r="D54" s="36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6.5" customHeight="1" x14ac:dyDescent="0.15">
      <c r="A55" s="35"/>
      <c r="B55" s="35"/>
      <c r="C55" s="36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6.5" customHeight="1" x14ac:dyDescent="0.15">
      <c r="A56" s="35"/>
      <c r="B56" s="35"/>
      <c r="C56" s="36"/>
      <c r="D56" s="36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6.5" customHeight="1" x14ac:dyDescent="0.15">
      <c r="A57" s="35"/>
      <c r="B57" s="35"/>
      <c r="C57" s="36"/>
      <c r="D57" s="36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6.5" customHeight="1" x14ac:dyDescent="0.15">
      <c r="A58" s="35"/>
      <c r="B58" s="35"/>
      <c r="C58" s="36"/>
      <c r="D58" s="36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16.5" customHeight="1" x14ac:dyDescent="0.15">
      <c r="A59" s="35"/>
      <c r="B59" s="35"/>
      <c r="C59" s="36"/>
      <c r="D59" s="36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6.5" customHeight="1" x14ac:dyDescent="0.15">
      <c r="A60" s="35"/>
      <c r="B60" s="35"/>
      <c r="C60" s="36"/>
      <c r="D60" s="36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6.5" customHeight="1" x14ac:dyDescent="0.15">
      <c r="A61" s="35"/>
      <c r="B61" s="35"/>
      <c r="C61" s="36"/>
      <c r="D61" s="36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6.5" customHeight="1" x14ac:dyDescent="0.15">
      <c r="A62" s="35"/>
      <c r="B62" s="35"/>
      <c r="C62" s="36"/>
      <c r="D62" s="36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6.5" customHeight="1" x14ac:dyDescent="0.15">
      <c r="A63" s="35"/>
      <c r="B63" s="35"/>
      <c r="C63" s="36"/>
      <c r="D63" s="36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6.5" customHeight="1" x14ac:dyDescent="0.15">
      <c r="A64" s="35"/>
      <c r="B64" s="35"/>
      <c r="C64" s="36"/>
      <c r="D64" s="36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6.5" customHeight="1" x14ac:dyDescent="0.15">
      <c r="A65" s="35"/>
      <c r="B65" s="35"/>
      <c r="C65" s="36"/>
      <c r="D65" s="36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6.5" customHeight="1" x14ac:dyDescent="0.15">
      <c r="A66" s="35"/>
      <c r="B66" s="35"/>
      <c r="C66" s="36"/>
      <c r="D66" s="36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6.5" customHeight="1" x14ac:dyDescent="0.15">
      <c r="A67" s="35"/>
      <c r="B67" s="35"/>
      <c r="C67" s="36"/>
      <c r="D67" s="36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customHeight="1" x14ac:dyDescent="0.15">
      <c r="A68" s="35"/>
      <c r="B68" s="35"/>
      <c r="C68" s="36"/>
      <c r="D68" s="36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6.5" customHeight="1" x14ac:dyDescent="0.15">
      <c r="A69" s="35"/>
      <c r="B69" s="35"/>
      <c r="C69" s="36"/>
      <c r="D69" s="36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ht="16.5" customHeight="1" x14ac:dyDescent="0.15">
      <c r="A70" s="35"/>
      <c r="B70" s="35"/>
      <c r="C70" s="36"/>
      <c r="D70" s="36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ht="16.5" customHeight="1" x14ac:dyDescent="0.15">
      <c r="A71" s="35"/>
      <c r="B71" s="35"/>
      <c r="C71" s="36"/>
      <c r="D71" s="36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customHeight="1" x14ac:dyDescent="0.15">
      <c r="A72" s="35"/>
      <c r="B72" s="35"/>
      <c r="C72" s="36"/>
      <c r="D72" s="36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ht="16.5" customHeight="1" x14ac:dyDescent="0.15">
      <c r="A73" s="35"/>
      <c r="B73" s="35"/>
      <c r="C73" s="36"/>
      <c r="D73" s="36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</sheetData>
  <mergeCells count="21">
    <mergeCell ref="A36:Q36"/>
    <mergeCell ref="A24:A26"/>
    <mergeCell ref="A21:A23"/>
    <mergeCell ref="C27:C28"/>
    <mergeCell ref="A35:Q35"/>
    <mergeCell ref="A34:Q34"/>
    <mergeCell ref="A27:B28"/>
    <mergeCell ref="A29:B30"/>
    <mergeCell ref="Q27:Q28"/>
    <mergeCell ref="Q31:Q32"/>
    <mergeCell ref="A31:B32"/>
    <mergeCell ref="C29:C30"/>
    <mergeCell ref="C31:C32"/>
    <mergeCell ref="Q29:Q30"/>
    <mergeCell ref="A4:Q4"/>
    <mergeCell ref="A9:A11"/>
    <mergeCell ref="A5:C5"/>
    <mergeCell ref="A18:A20"/>
    <mergeCell ref="A6:A8"/>
    <mergeCell ref="A12:A14"/>
    <mergeCell ref="A15:A17"/>
  </mergeCells>
  <phoneticPr fontId="1"/>
  <dataValidations xWindow="1042" yWindow="752" count="1">
    <dataValidation allowBlank="1" showInputMessage="1" showErrorMessage="1" promptTitle="年間の温室効果ガス排出量" prompt="１年間に排出される温室効果ガス（二酸化炭素）の量です。" sqref="Q33"/>
  </dataValidations>
  <pageMargins left="0.78740157480314965" right="0.78740157480314965" top="0.51181102362204722" bottom="0.39370078740157483" header="0.59055118110236227" footer="0.51181102362204722"/>
  <pageSetup paperSize="9" firstPageNumber="2" orientation="landscape" useFirstPageNumber="1" r:id="rId1"/>
  <headerFooter alignWithMargins="0">
    <oddFooter>&amp;C&amp;"Times New Roman,標準"&amp;10&amp;P</oddFooter>
  </headerFooter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入力ページ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相馬 まい</cp:lastModifiedBy>
  <cp:lastPrinted>2021-09-09T02:44:39Z</cp:lastPrinted>
  <dcterms:modified xsi:type="dcterms:W3CDTF">2021-09-09T06:29:34Z</dcterms:modified>
</cp:coreProperties>
</file>