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6.3.50\fs_l\11070500___企画調整課\0705037_統計結果の公表事務\ホームページ\H31年度\04-19 更新データ\"/>
    </mc:Choice>
  </mc:AlternateContent>
  <bookViews>
    <workbookView xWindow="0" yWindow="0" windowWidth="20490" windowHeight="7770" tabRatio="680"/>
  </bookViews>
  <sheets>
    <sheet name="第1表" sheetId="1" r:id="rId1"/>
    <sheet name="第2表(小学校)" sheetId="2" r:id="rId2"/>
    <sheet name="第3表(中学校)" sheetId="5" r:id="rId3"/>
    <sheet name="第4,5表(高校)" sheetId="6" r:id="rId4"/>
    <sheet name="第6,7表" sheetId="7" r:id="rId5"/>
    <sheet name="第8,9表(大・短・養護)" sheetId="8" r:id="rId6"/>
    <sheet name="第10表(幼稚園) " sheetId="13" r:id="rId7"/>
    <sheet name="第11,12表(専修・各種) " sheetId="10" r:id="rId8"/>
  </sheets>
  <definedNames>
    <definedName name="_xlnm._FilterDatabase" localSheetId="1" hidden="1">'第2表(小学校)'!$A$3:$R$50</definedName>
    <definedName name="_xlnm.Print_Area" localSheetId="7">'第11,12表(専修・各種) '!$A$1:$M$32</definedName>
    <definedName name="_xlnm.Print_Area" localSheetId="0">第1表!$A$1:$J$23</definedName>
    <definedName name="_xlnm.Print_Area" localSheetId="1">'第2表(小学校)'!$A$4:$R$50</definedName>
    <definedName name="_xlnm.Print_Area" localSheetId="2">'第3表(中学校)'!$A$1:$O$28</definedName>
    <definedName name="_xlnm.Print_Area" localSheetId="3">'第4,5表(高校)'!$A$1:$T$44</definedName>
    <definedName name="_xlnm.Print_Area" localSheetId="4">'第6,7表'!$A$1:$M$27</definedName>
    <definedName name="_xlnm.Print_Area" localSheetId="5">'第8,9表(大・短・養護)'!$A$1:$S$53</definedName>
    <definedName name="_xlnm.Print_Titles" localSheetId="1">'第2表(小学校)'!$1:$3</definedName>
  </definedNames>
  <calcPr calcId="152511"/>
</workbook>
</file>

<file path=xl/calcChain.xml><?xml version="1.0" encoding="utf-8"?>
<calcChain xmlns="http://schemas.openxmlformats.org/spreadsheetml/2006/main">
  <c r="G13" i="10" l="1"/>
  <c r="J22" i="10"/>
  <c r="J8" i="10"/>
  <c r="J16" i="10"/>
  <c r="J21" i="10"/>
  <c r="J20" i="10"/>
  <c r="J18" i="10"/>
  <c r="J13" i="10"/>
  <c r="K47" i="8" l="1"/>
  <c r="L47" i="8"/>
  <c r="J36" i="8"/>
  <c r="J37" i="8"/>
  <c r="J38" i="8"/>
  <c r="J39" i="8"/>
  <c r="J41" i="8"/>
  <c r="J42" i="8"/>
  <c r="J43" i="8"/>
  <c r="J44" i="8"/>
  <c r="G17" i="1"/>
  <c r="F17" i="1"/>
  <c r="D5" i="1" l="1"/>
  <c r="H17" i="1" l="1"/>
  <c r="H14" i="1"/>
  <c r="G3" i="1"/>
  <c r="F3" i="1"/>
  <c r="E3" i="1"/>
  <c r="D3" i="1"/>
  <c r="E17" i="1"/>
  <c r="D17" i="1"/>
  <c r="G14" i="1"/>
  <c r="F14" i="1"/>
  <c r="E14" i="1"/>
  <c r="D14" i="1"/>
  <c r="G10" i="1"/>
  <c r="F10" i="1"/>
  <c r="E10" i="1"/>
  <c r="D10" i="1"/>
  <c r="G7" i="1"/>
  <c r="F7" i="1"/>
  <c r="E7" i="1"/>
  <c r="D7" i="1"/>
  <c r="J19" i="10" l="1"/>
  <c r="K5" i="7" l="1"/>
  <c r="K6" i="7"/>
  <c r="K7" i="7"/>
  <c r="K8" i="7"/>
  <c r="N29" i="13" l="1"/>
  <c r="M29" i="13"/>
  <c r="L29" i="13"/>
  <c r="K29" i="13"/>
  <c r="J29" i="13"/>
  <c r="I29" i="13"/>
  <c r="G29" i="13"/>
  <c r="F29" i="13"/>
  <c r="C29" i="13"/>
  <c r="H28" i="13"/>
  <c r="E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H5" i="13"/>
  <c r="E5" i="13"/>
  <c r="H4" i="13"/>
  <c r="E4" i="13"/>
  <c r="E29" i="13" l="1"/>
  <c r="H29" i="13"/>
  <c r="M33" i="6"/>
  <c r="N33" i="6"/>
  <c r="O33" i="6"/>
  <c r="J12" i="10" l="1"/>
  <c r="L19" i="6"/>
  <c r="K19" i="6"/>
  <c r="I19" i="6"/>
  <c r="H19" i="6"/>
  <c r="G8" i="6"/>
  <c r="F19" i="7"/>
  <c r="F17" i="7"/>
  <c r="F18" i="7"/>
  <c r="H23" i="7"/>
  <c r="F21" i="7"/>
  <c r="F22" i="7"/>
  <c r="J5" i="10"/>
  <c r="J9" i="10"/>
  <c r="G9" i="10"/>
  <c r="P19" i="6"/>
  <c r="S19" i="8"/>
  <c r="S25" i="8"/>
  <c r="S30" i="8"/>
  <c r="S35" i="8"/>
  <c r="S40" i="8"/>
  <c r="S47" i="8"/>
  <c r="P33" i="6"/>
  <c r="J4" i="6"/>
  <c r="J5" i="6"/>
  <c r="J6" i="6"/>
  <c r="J8" i="6"/>
  <c r="J12" i="6"/>
  <c r="J15" i="6"/>
  <c r="J16" i="6"/>
  <c r="J17" i="6"/>
  <c r="J18" i="6"/>
  <c r="K11" i="7"/>
  <c r="H7" i="7"/>
  <c r="H6" i="7"/>
  <c r="H5" i="7"/>
  <c r="J11" i="7"/>
  <c r="I11" i="7"/>
  <c r="M11" i="7"/>
  <c r="L11" i="7"/>
  <c r="J6" i="8"/>
  <c r="J9" i="8"/>
  <c r="J12" i="8"/>
  <c r="K6" i="8"/>
  <c r="I11" i="8"/>
  <c r="I10" i="8"/>
  <c r="I8" i="8"/>
  <c r="I7" i="8"/>
  <c r="I5" i="8"/>
  <c r="I4" i="8"/>
  <c r="K9" i="8"/>
  <c r="K12" i="8"/>
  <c r="L19" i="8"/>
  <c r="J20" i="8"/>
  <c r="J21" i="8"/>
  <c r="J22" i="8"/>
  <c r="J23" i="8"/>
  <c r="J24" i="8"/>
  <c r="P43" i="6"/>
  <c r="O43" i="6"/>
  <c r="N43" i="6"/>
  <c r="M43" i="6"/>
  <c r="O19" i="6"/>
  <c r="O34" i="6" s="1"/>
  <c r="N19" i="6"/>
  <c r="N34" i="6" s="1"/>
  <c r="M19" i="6"/>
  <c r="M34" i="6" s="1"/>
  <c r="M23" i="5"/>
  <c r="M26" i="5"/>
  <c r="L23" i="5"/>
  <c r="L26" i="5"/>
  <c r="K23" i="5"/>
  <c r="K26" i="5"/>
  <c r="P49" i="2"/>
  <c r="O49" i="2"/>
  <c r="N49" i="2"/>
  <c r="M49" i="2"/>
  <c r="L49" i="2"/>
  <c r="K49" i="2"/>
  <c r="B18" i="7"/>
  <c r="B20" i="7"/>
  <c r="B21" i="7"/>
  <c r="B22" i="7"/>
  <c r="B17" i="7"/>
  <c r="E9" i="7"/>
  <c r="E10" i="7"/>
  <c r="E8" i="7"/>
  <c r="G22" i="10"/>
  <c r="G21" i="10"/>
  <c r="G20" i="10"/>
  <c r="G19" i="10"/>
  <c r="G18" i="10"/>
  <c r="E7" i="7"/>
  <c r="E6" i="7"/>
  <c r="E5" i="7"/>
  <c r="B5" i="7"/>
  <c r="B6" i="7"/>
  <c r="B7" i="7"/>
  <c r="B8" i="7"/>
  <c r="B9" i="7"/>
  <c r="B10" i="7"/>
  <c r="J4" i="10"/>
  <c r="J6" i="10"/>
  <c r="J7" i="10"/>
  <c r="J10" i="10"/>
  <c r="J11" i="10"/>
  <c r="J14" i="10"/>
  <c r="J15" i="10"/>
  <c r="J17" i="10"/>
  <c r="G11" i="10"/>
  <c r="G10" i="10"/>
  <c r="G8" i="10"/>
  <c r="G7" i="10"/>
  <c r="G6" i="10"/>
  <c r="G5" i="10"/>
  <c r="G4" i="10"/>
  <c r="G12" i="8"/>
  <c r="H12" i="8"/>
  <c r="F10" i="8"/>
  <c r="F11" i="8"/>
  <c r="L33" i="6"/>
  <c r="K33" i="6"/>
  <c r="J20" i="6"/>
  <c r="J25" i="6"/>
  <c r="J30" i="6"/>
  <c r="I33" i="6"/>
  <c r="H33" i="6"/>
  <c r="G4" i="6"/>
  <c r="G5" i="6"/>
  <c r="G6" i="6"/>
  <c r="G12" i="6"/>
  <c r="G15" i="6"/>
  <c r="G16" i="6"/>
  <c r="G17" i="6"/>
  <c r="G18" i="6"/>
  <c r="G20" i="6"/>
  <c r="G25" i="6"/>
  <c r="G30" i="6"/>
  <c r="H43" i="6"/>
  <c r="I43" i="6"/>
  <c r="J48" i="8"/>
  <c r="J49" i="8"/>
  <c r="J50" i="8"/>
  <c r="J51" i="8"/>
  <c r="L40" i="8"/>
  <c r="K40" i="8"/>
  <c r="L35" i="8"/>
  <c r="K35" i="8"/>
  <c r="L30" i="8"/>
  <c r="K30" i="8"/>
  <c r="J31" i="8"/>
  <c r="J32" i="8"/>
  <c r="J33" i="8"/>
  <c r="J34" i="8"/>
  <c r="L25" i="8"/>
  <c r="K25" i="8"/>
  <c r="J26" i="8"/>
  <c r="J27" i="8"/>
  <c r="J28" i="8"/>
  <c r="J29" i="8"/>
  <c r="K19" i="8"/>
  <c r="J45" i="8"/>
  <c r="J46" i="8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4" i="5"/>
  <c r="H25" i="5"/>
  <c r="J41" i="6"/>
  <c r="J42" i="6"/>
  <c r="J29" i="10"/>
  <c r="J30" i="10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4" i="5"/>
  <c r="E25" i="5"/>
  <c r="G41" i="6"/>
  <c r="G42" i="6"/>
  <c r="G43" i="6" s="1"/>
  <c r="F4" i="8"/>
  <c r="F5" i="8"/>
  <c r="F7" i="8"/>
  <c r="F8" i="8"/>
  <c r="F19" i="8"/>
  <c r="F25" i="8"/>
  <c r="F30" i="8"/>
  <c r="F35" i="8"/>
  <c r="F40" i="8"/>
  <c r="F45" i="8"/>
  <c r="F46" i="8"/>
  <c r="F47" i="8"/>
  <c r="G29" i="10"/>
  <c r="G30" i="10"/>
  <c r="G12" i="10"/>
  <c r="G14" i="10"/>
  <c r="G15" i="10"/>
  <c r="G16" i="10"/>
  <c r="G17" i="10"/>
  <c r="R43" i="6"/>
  <c r="N26" i="5"/>
  <c r="N23" i="5"/>
  <c r="Q49" i="2"/>
  <c r="I23" i="7"/>
  <c r="E23" i="7"/>
  <c r="D23" i="7"/>
  <c r="C49" i="2"/>
  <c r="C33" i="6"/>
  <c r="C34" i="6" s="1"/>
  <c r="C43" i="6"/>
  <c r="C12" i="8"/>
  <c r="C6" i="8"/>
  <c r="C13" i="8" s="1"/>
  <c r="C9" i="8"/>
  <c r="C52" i="8"/>
  <c r="C23" i="10"/>
  <c r="C31" i="10"/>
  <c r="G9" i="8"/>
  <c r="H9" i="8"/>
  <c r="G6" i="8"/>
  <c r="H6" i="8"/>
  <c r="G11" i="7"/>
  <c r="F11" i="7"/>
  <c r="G52" i="8"/>
  <c r="H52" i="8"/>
  <c r="J26" i="5"/>
  <c r="J23" i="5"/>
  <c r="I26" i="5"/>
  <c r="I23" i="5"/>
  <c r="C11" i="7"/>
  <c r="C23" i="5"/>
  <c r="C26" i="5"/>
  <c r="H23" i="10"/>
  <c r="I23" i="10"/>
  <c r="L23" i="10"/>
  <c r="K23" i="10"/>
  <c r="F26" i="5"/>
  <c r="G26" i="5"/>
  <c r="G23" i="5"/>
  <c r="F23" i="5"/>
  <c r="H31" i="10"/>
  <c r="I31" i="10"/>
  <c r="K31" i="10"/>
  <c r="L31" i="10"/>
  <c r="D11" i="7"/>
  <c r="G9" i="6"/>
  <c r="J9" i="6"/>
  <c r="G10" i="6"/>
  <c r="J10" i="6"/>
  <c r="G13" i="6"/>
  <c r="J13" i="6"/>
  <c r="G14" i="6"/>
  <c r="J14" i="6"/>
  <c r="G21" i="6"/>
  <c r="J21" i="6"/>
  <c r="G22" i="6"/>
  <c r="J22" i="6"/>
  <c r="G23" i="6"/>
  <c r="J23" i="6"/>
  <c r="G24" i="6"/>
  <c r="J24" i="6"/>
  <c r="G26" i="6"/>
  <c r="J26" i="6"/>
  <c r="G27" i="6"/>
  <c r="J27" i="6"/>
  <c r="G28" i="6"/>
  <c r="J28" i="6"/>
  <c r="G29" i="6"/>
  <c r="J29" i="6"/>
  <c r="G31" i="6"/>
  <c r="J31" i="6"/>
  <c r="G32" i="6"/>
  <c r="J32" i="6"/>
  <c r="K43" i="6"/>
  <c r="L43" i="6"/>
  <c r="F49" i="2"/>
  <c r="G49" i="2"/>
  <c r="I49" i="2"/>
  <c r="J49" i="2"/>
  <c r="F20" i="7"/>
  <c r="H8" i="1"/>
  <c r="I12" i="8" l="1"/>
  <c r="E26" i="5"/>
  <c r="F6" i="8"/>
  <c r="J43" i="6"/>
  <c r="P34" i="6"/>
  <c r="L27" i="5"/>
  <c r="G27" i="5"/>
  <c r="G31" i="10"/>
  <c r="J31" i="10"/>
  <c r="I21" i="1" s="1"/>
  <c r="G23" i="10"/>
  <c r="B23" i="7"/>
  <c r="H11" i="7"/>
  <c r="B11" i="7"/>
  <c r="J19" i="8"/>
  <c r="J47" i="8"/>
  <c r="J35" i="8"/>
  <c r="L52" i="8"/>
  <c r="J30" i="8"/>
  <c r="J25" i="8"/>
  <c r="K52" i="8"/>
  <c r="F52" i="8"/>
  <c r="F12" i="8"/>
  <c r="F9" i="8"/>
  <c r="K13" i="8"/>
  <c r="J13" i="8"/>
  <c r="I6" i="8"/>
  <c r="G13" i="8"/>
  <c r="H13" i="8"/>
  <c r="I34" i="6"/>
  <c r="K34" i="6"/>
  <c r="J33" i="6"/>
  <c r="L34" i="6"/>
  <c r="J19" i="6"/>
  <c r="H34" i="6"/>
  <c r="G19" i="6"/>
  <c r="H23" i="5"/>
  <c r="C27" i="5"/>
  <c r="K27" i="5"/>
  <c r="H26" i="5"/>
  <c r="I27" i="5"/>
  <c r="N27" i="5"/>
  <c r="H12" i="1"/>
  <c r="E23" i="5"/>
  <c r="E49" i="2"/>
  <c r="I9" i="1"/>
  <c r="H9" i="1"/>
  <c r="H49" i="2"/>
  <c r="S52" i="8"/>
  <c r="F27" i="5"/>
  <c r="I13" i="1"/>
  <c r="F23" i="7"/>
  <c r="G20" i="7" s="1"/>
  <c r="I17" i="1"/>
  <c r="H13" i="1"/>
  <c r="J23" i="10"/>
  <c r="I20" i="1" s="1"/>
  <c r="E11" i="7"/>
  <c r="I18" i="1"/>
  <c r="J27" i="5"/>
  <c r="D22" i="1"/>
  <c r="J40" i="8"/>
  <c r="G33" i="6"/>
  <c r="I12" i="1" s="1"/>
  <c r="M27" i="5"/>
  <c r="I9" i="8"/>
  <c r="I16" i="1" s="1"/>
  <c r="G19" i="7" l="1"/>
  <c r="C23" i="7"/>
  <c r="C19" i="7"/>
  <c r="C20" i="7"/>
  <c r="C22" i="7"/>
  <c r="C18" i="7"/>
  <c r="C17" i="7"/>
  <c r="C21" i="7"/>
  <c r="J52" i="8"/>
  <c r="F13" i="8"/>
  <c r="I13" i="8"/>
  <c r="J34" i="6"/>
  <c r="G34" i="6"/>
  <c r="H27" i="5"/>
  <c r="I19" i="1"/>
  <c r="H19" i="1"/>
  <c r="H11" i="1"/>
  <c r="I11" i="1"/>
  <c r="G23" i="7"/>
  <c r="G22" i="7"/>
  <c r="G18" i="7"/>
  <c r="G17" i="7"/>
  <c r="G21" i="7"/>
  <c r="H6" i="1"/>
  <c r="I6" i="1"/>
  <c r="E27" i="5"/>
  <c r="I4" i="1"/>
  <c r="H4" i="1"/>
  <c r="H7" i="1"/>
  <c r="I14" i="1"/>
  <c r="I15" i="1"/>
  <c r="H3" i="1" l="1"/>
  <c r="I3" i="1"/>
  <c r="G22" i="1"/>
  <c r="H5" i="1"/>
  <c r="I5" i="1"/>
  <c r="I8" i="1"/>
  <c r="I10" i="1"/>
  <c r="H10" i="1"/>
  <c r="F22" i="1" l="1"/>
  <c r="I22" i="1" s="1"/>
  <c r="I7" i="1"/>
</calcChain>
</file>

<file path=xl/sharedStrings.xml><?xml version="1.0" encoding="utf-8"?>
<sst xmlns="http://schemas.openxmlformats.org/spreadsheetml/2006/main" count="815" uniqueCount="450">
  <si>
    <t>青森中央経理専門学校</t>
    <rPh sb="0" eb="2">
      <t>アオモリ</t>
    </rPh>
    <rPh sb="2" eb="4">
      <t>チュウオウ</t>
    </rPh>
    <rPh sb="4" eb="6">
      <t>ケイリ</t>
    </rPh>
    <rPh sb="6" eb="8">
      <t>センモン</t>
    </rPh>
    <rPh sb="8" eb="10">
      <t>ガッコウ</t>
    </rPh>
    <phoneticPr fontId="2"/>
  </si>
  <si>
    <t>死亡・不詳</t>
    <rPh sb="0" eb="2">
      <t>シボウ</t>
    </rPh>
    <rPh sb="3" eb="5">
      <t>フショウ</t>
    </rPh>
    <phoneticPr fontId="2"/>
  </si>
  <si>
    <t>公立</t>
    <rPh sb="0" eb="2">
      <t>コウリツ</t>
    </rPh>
    <phoneticPr fontId="2"/>
  </si>
  <si>
    <t>青森県立保健大学</t>
    <rPh sb="0" eb="2">
      <t>アオモリ</t>
    </rPh>
    <rPh sb="2" eb="4">
      <t>ケンリツ</t>
    </rPh>
    <rPh sb="4" eb="6">
      <t>ホケン</t>
    </rPh>
    <rPh sb="6" eb="8">
      <t>ダイガク</t>
    </rPh>
    <phoneticPr fontId="2"/>
  </si>
  <si>
    <t>　〃　大字合子沢字山崎１５３の４</t>
    <rPh sb="3" eb="5">
      <t>オオアザ</t>
    </rPh>
    <rPh sb="5" eb="6">
      <t>ゴウシ</t>
    </rPh>
    <rPh sb="6" eb="7">
      <t>コ</t>
    </rPh>
    <rPh sb="7" eb="8">
      <t>ザワ</t>
    </rPh>
    <rPh sb="8" eb="9">
      <t>アザ</t>
    </rPh>
    <rPh sb="9" eb="11">
      <t>ヤマサキ</t>
    </rPh>
    <phoneticPr fontId="2"/>
  </si>
  <si>
    <t>青森市大字浜館字間瀬５８の１</t>
    <rPh sb="0" eb="3">
      <t>アオモリシ</t>
    </rPh>
    <rPh sb="3" eb="5">
      <t>オオアザ</t>
    </rPh>
    <rPh sb="5" eb="7">
      <t>ハマダテ</t>
    </rPh>
    <rPh sb="7" eb="8">
      <t>アザ</t>
    </rPh>
    <rPh sb="8" eb="10">
      <t>マセ</t>
    </rPh>
    <phoneticPr fontId="2"/>
  </si>
  <si>
    <t>知的障害</t>
    <rPh sb="0" eb="2">
      <t>チテキ</t>
    </rPh>
    <rPh sb="2" eb="4">
      <t>ショウガイ</t>
    </rPh>
    <phoneticPr fontId="2"/>
  </si>
  <si>
    <t>経理情報</t>
    <rPh sb="0" eb="2">
      <t>ケイリ</t>
    </rPh>
    <rPh sb="2" eb="4">
      <t>ジョウホウ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</si>
  <si>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</si>
  <si>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</si>
  <si>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</si>
  <si>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　〃　沖館五丁目３の１</t>
    <rPh sb="3" eb="5">
      <t>オキダテ</t>
    </rPh>
    <rPh sb="5" eb="6">
      <t>5</t>
    </rPh>
    <rPh sb="6" eb="8">
      <t>チョウメ</t>
    </rPh>
    <phoneticPr fontId="2"/>
  </si>
  <si>
    <t>　〃　里見一丁目９の１</t>
    <rPh sb="3" eb="5">
      <t>サトミ</t>
    </rPh>
    <rPh sb="5" eb="6">
      <t>1</t>
    </rPh>
    <rPh sb="6" eb="8">
      <t>チョウメ</t>
    </rPh>
    <phoneticPr fontId="2"/>
  </si>
  <si>
    <t>　〃　浪館前田三丁目２３の１</t>
    <rPh sb="3" eb="5">
      <t>ナミダテ</t>
    </rPh>
    <rPh sb="5" eb="7">
      <t>マエダ</t>
    </rPh>
    <rPh sb="7" eb="8">
      <t>3</t>
    </rPh>
    <rPh sb="8" eb="10">
      <t>チョウメ</t>
    </rPh>
    <phoneticPr fontId="2"/>
  </si>
  <si>
    <t>　〃　沖館五丁目１９の１</t>
    <rPh sb="3" eb="5">
      <t>オキダテ</t>
    </rPh>
    <rPh sb="5" eb="6">
      <t>5</t>
    </rPh>
    <rPh sb="6" eb="8">
      <t>チョウメ</t>
    </rPh>
    <phoneticPr fontId="2"/>
  </si>
  <si>
    <t>普</t>
    <rPh sb="0" eb="1">
      <t>フ</t>
    </rPh>
    <phoneticPr fontId="2"/>
  </si>
  <si>
    <t>青森市松原二丁目１の２４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</si>
  <si>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私立</t>
    <rPh sb="0" eb="2">
      <t>シリツ</t>
    </rPh>
    <phoneticPr fontId="2"/>
  </si>
  <si>
    <t>青森山田</t>
    <rPh sb="0" eb="2">
      <t>アオモリ</t>
    </rPh>
    <rPh sb="2" eb="4">
      <t>ヤマダ</t>
    </rPh>
    <phoneticPr fontId="2"/>
  </si>
  <si>
    <t>　〃　金沢四丁目５の１</t>
    <rPh sb="3" eb="5">
      <t>カナザワ</t>
    </rPh>
    <rPh sb="5" eb="6">
      <t>４</t>
    </rPh>
    <rPh sb="6" eb="8">
      <t>チョウメ</t>
    </rPh>
    <phoneticPr fontId="2"/>
  </si>
  <si>
    <t>　〃　金沢三丁目１１の１</t>
    <rPh sb="3" eb="5">
      <t>カナザワ</t>
    </rPh>
    <rPh sb="5" eb="6">
      <t>３</t>
    </rPh>
    <rPh sb="6" eb="8">
      <t>チョウメ</t>
    </rPh>
    <phoneticPr fontId="2"/>
  </si>
  <si>
    <t>学科別</t>
    <rPh sb="0" eb="2">
      <t>ガッカ</t>
    </rPh>
    <rPh sb="2" eb="3">
      <t>ベツ</t>
    </rPh>
    <phoneticPr fontId="2"/>
  </si>
  <si>
    <t>第７表  卒業後の状況（中学校、高等学校）</t>
    <rPh sb="0" eb="1">
      <t>ダイ</t>
    </rPh>
    <rPh sb="2" eb="3">
      <t>ヒョウ</t>
    </rPh>
    <rPh sb="5" eb="8">
      <t>ソツギョウゴ</t>
    </rPh>
    <rPh sb="9" eb="11">
      <t>ジョウキョウ</t>
    </rPh>
    <rPh sb="12" eb="15">
      <t>チュウガッコウ</t>
    </rPh>
    <rPh sb="16" eb="18">
      <t>コウトウ</t>
    </rPh>
    <rPh sb="18" eb="20">
      <t>ガッコウ</t>
    </rPh>
    <phoneticPr fontId="2"/>
  </si>
  <si>
    <t>個人</t>
    <rPh sb="0" eb="2">
      <t>コジン</t>
    </rPh>
    <phoneticPr fontId="2"/>
  </si>
  <si>
    <t>全日制</t>
    <rPh sb="0" eb="3">
      <t>ゼンニチセイ</t>
    </rPh>
    <phoneticPr fontId="2"/>
  </si>
  <si>
    <t>青森市勝田二丁目１１の１</t>
    <rPh sb="0" eb="3">
      <t>アオモリシ</t>
    </rPh>
    <rPh sb="3" eb="4">
      <t>カ</t>
    </rPh>
    <rPh sb="4" eb="5">
      <t>タ</t>
    </rPh>
    <rPh sb="5" eb="6">
      <t>２</t>
    </rPh>
    <rPh sb="6" eb="8">
      <t>チョウメ</t>
    </rPh>
    <phoneticPr fontId="2"/>
  </si>
  <si>
    <t>東陽</t>
    <rPh sb="0" eb="2">
      <t>トウヨウ</t>
    </rPh>
    <phoneticPr fontId="2"/>
  </si>
  <si>
    <t>　〃　大字宮田字玉水１８１の１</t>
    <rPh sb="3" eb="5">
      <t>オオアザ</t>
    </rPh>
    <rPh sb="5" eb="7">
      <t>ミヤタ</t>
    </rPh>
    <rPh sb="7" eb="8">
      <t>アザ</t>
    </rPh>
    <rPh sb="8" eb="10">
      <t>タマミズ</t>
    </rPh>
    <phoneticPr fontId="2"/>
  </si>
  <si>
    <t>総</t>
    <rPh sb="0" eb="1">
      <t>ソウ</t>
    </rPh>
    <phoneticPr fontId="2"/>
  </si>
  <si>
    <t>第６表  学年別、児童数、生徒数</t>
    <rPh sb="0" eb="1">
      <t>ダイ</t>
    </rPh>
    <rPh sb="2" eb="3">
      <t>ヒョウ</t>
    </rPh>
    <rPh sb="5" eb="8">
      <t>ガクネンベツ</t>
    </rPh>
    <rPh sb="9" eb="12">
      <t>ジドウスウ</t>
    </rPh>
    <rPh sb="13" eb="16">
      <t>セイトスウ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</si>
  <si>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</si>
  <si>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</si>
  <si>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　〃　筒井一丁目１の１</t>
    <rPh sb="3" eb="5">
      <t>ツツイ</t>
    </rPh>
    <rPh sb="5" eb="8">
      <t>イッチョウメ</t>
    </rPh>
    <phoneticPr fontId="2"/>
  </si>
  <si>
    <t>呉竹　　　　　　　　　　　　　</t>
  </si>
  <si>
    <t>螢ヶ丘　　　　　　　　　　　　</t>
  </si>
  <si>
    <t>青森中央短期大学附属第一　　　　　</t>
    <rPh sb="4" eb="6">
      <t>タンキ</t>
    </rPh>
    <rPh sb="6" eb="8">
      <t>ダイガク</t>
    </rPh>
    <phoneticPr fontId="3"/>
  </si>
  <si>
    <t>青森中央短期大学附属第二　　　　　</t>
    <rPh sb="4" eb="6">
      <t>タンキ</t>
    </rPh>
    <rPh sb="6" eb="8">
      <t>ダイガク</t>
    </rPh>
    <phoneticPr fontId="3"/>
  </si>
  <si>
    <t>青森中央短期大学附属第三　　　　　</t>
    <rPh sb="4" eb="6">
      <t>タンキ</t>
    </rPh>
    <rPh sb="6" eb="8">
      <t>ダイガク</t>
    </rPh>
    <phoneticPr fontId="3"/>
  </si>
  <si>
    <t>青森明の星短期大学附属　　　　　　</t>
    <rPh sb="5" eb="7">
      <t>タンキ</t>
    </rPh>
    <rPh sb="7" eb="9">
      <t>ダイガク</t>
    </rPh>
    <phoneticPr fontId="3"/>
  </si>
  <si>
    <t>東奥　　　　　　　　　　　　　</t>
  </si>
  <si>
    <t>青森　　　　　　　　　　　　　</t>
  </si>
  <si>
    <t>第二青森　　　　　　　　　　　</t>
  </si>
  <si>
    <t>油川　　　　　　　　　　　　　</t>
  </si>
  <si>
    <t>青森第一うとう　　　　　　　　</t>
  </si>
  <si>
    <t>青森西　　　　　　　　　　　　</t>
  </si>
  <si>
    <t>白ゆり　　　　　　　　　　　　</t>
  </si>
  <si>
    <t>たんぽぽ　　　　　　　　　　　</t>
  </si>
  <si>
    <t>第一南　　　　　　　　　　　　</t>
  </si>
  <si>
    <t>甲田　　　　　　　　　　　　　</t>
  </si>
  <si>
    <t>あすなろ　　　　　　　　　　　</t>
  </si>
  <si>
    <t>愛育　　　　　　　　　　　　　</t>
  </si>
  <si>
    <t>松森　　　　　　　　　　　　　</t>
  </si>
  <si>
    <t>聖マリア　　　　　　　　　　　</t>
  </si>
  <si>
    <t>聖アルバン　　　　　　　　　　</t>
  </si>
  <si>
    <t>聖ヤコブ　　　　　　　　　　　</t>
  </si>
  <si>
    <t>青森大谷　　　　　　　　　　　</t>
  </si>
  <si>
    <t>浪打カトリック　　　　　　　　</t>
  </si>
  <si>
    <t>女鹿沢</t>
    <rPh sb="0" eb="1">
      <t>オンナ</t>
    </rPh>
    <rPh sb="1" eb="2">
      <t>シカ</t>
    </rPh>
    <rPh sb="2" eb="3">
      <t>サワ</t>
    </rPh>
    <phoneticPr fontId="2"/>
  </si>
  <si>
    <t>浪岡野沢</t>
    <rPh sb="0" eb="2">
      <t>ナミオカ</t>
    </rPh>
    <rPh sb="2" eb="4">
      <t>ノザワ</t>
    </rPh>
    <phoneticPr fontId="2"/>
  </si>
  <si>
    <t>大栄</t>
    <rPh sb="0" eb="2">
      <t>ダイエイ</t>
    </rPh>
    <phoneticPr fontId="2"/>
  </si>
  <si>
    <t>本郷</t>
    <rPh sb="0" eb="2">
      <t>ホンゴウ</t>
    </rPh>
    <phoneticPr fontId="2"/>
  </si>
  <si>
    <t>浪岡北</t>
    <rPh sb="0" eb="2">
      <t>ナミオカ</t>
    </rPh>
    <rPh sb="2" eb="3">
      <t>キタ</t>
    </rPh>
    <phoneticPr fontId="2"/>
  </si>
  <si>
    <t>浪岡南</t>
    <rPh sb="0" eb="2">
      <t>ナミオカ</t>
    </rPh>
    <rPh sb="2" eb="3">
      <t>ミナミ</t>
    </rPh>
    <phoneticPr fontId="2"/>
  </si>
  <si>
    <t>　〃　浪岡大字吉野田字平野５１の２</t>
    <rPh sb="3" eb="5">
      <t>ナミオカ</t>
    </rPh>
    <phoneticPr fontId="2"/>
  </si>
  <si>
    <t>備　　考</t>
    <rPh sb="0" eb="1">
      <t>ソナエ</t>
    </rPh>
    <rPh sb="3" eb="4">
      <t>コウ</t>
    </rPh>
    <phoneticPr fontId="2"/>
  </si>
  <si>
    <t>浪岡</t>
  </si>
  <si>
    <t>浪岡</t>
    <rPh sb="0" eb="2">
      <t>ナミオカ</t>
    </rPh>
    <phoneticPr fontId="2"/>
  </si>
  <si>
    <t>　〃　浪岡大字浪岡字稲盛１</t>
    <rPh sb="5" eb="7">
      <t>オオアザ</t>
    </rPh>
    <rPh sb="9" eb="10">
      <t>アザ</t>
    </rPh>
    <phoneticPr fontId="2"/>
  </si>
  <si>
    <t>普</t>
  </si>
  <si>
    <t>　〃　浪岡大字浪岡字稲村１０１の２</t>
    <rPh sb="3" eb="5">
      <t>ナミオカ</t>
    </rPh>
    <rPh sb="5" eb="7">
      <t>オオアザ</t>
    </rPh>
    <rPh sb="9" eb="10">
      <t>アザ</t>
    </rPh>
    <phoneticPr fontId="2"/>
  </si>
  <si>
    <t>情</t>
    <rPh sb="0" eb="1">
      <t>ジョウ</t>
    </rPh>
    <phoneticPr fontId="2"/>
  </si>
  <si>
    <t>浪岡養護学校</t>
  </si>
  <si>
    <t>　〃　浪岡大字女鹿沢字平野２１５の６</t>
    <rPh sb="3" eb="5">
      <t>ナミオカ</t>
    </rPh>
    <rPh sb="5" eb="7">
      <t>オオアザ</t>
    </rPh>
    <rPh sb="10" eb="11">
      <t>アザ</t>
    </rPh>
    <phoneticPr fontId="3"/>
  </si>
  <si>
    <t>　〃　大字野内字菊川１５５</t>
    <rPh sb="3" eb="5">
      <t>オオアザ</t>
    </rPh>
    <rPh sb="5" eb="7">
      <t>ノナイ</t>
    </rPh>
    <rPh sb="7" eb="8">
      <t>アザ</t>
    </rPh>
    <rPh sb="8" eb="9">
      <t>キク</t>
    </rPh>
    <rPh sb="9" eb="10">
      <t>カワ</t>
    </rPh>
    <phoneticPr fontId="2"/>
  </si>
  <si>
    <t>　〃　東大野一丁目３の１</t>
    <rPh sb="3" eb="6">
      <t>ヒガシオオノ</t>
    </rPh>
    <rPh sb="6" eb="9">
      <t>１チョウメ</t>
    </rPh>
    <phoneticPr fontId="2"/>
  </si>
  <si>
    <t>　〃　大字新城字平岡１６０の１０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</si>
  <si>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青葉三丁目１３の４０</t>
    <rPh sb="3" eb="5">
      <t>アオバ</t>
    </rPh>
    <rPh sb="5" eb="8">
      <t>サンチョウメ</t>
    </rPh>
    <phoneticPr fontId="2"/>
  </si>
  <si>
    <t>公立計</t>
    <rPh sb="0" eb="2">
      <t>コウリツ</t>
    </rPh>
    <rPh sb="2" eb="3">
      <t>ケイ</t>
    </rPh>
    <phoneticPr fontId="2"/>
  </si>
  <si>
    <t>私立計</t>
    <rPh sb="0" eb="2">
      <t>シリツ</t>
    </rPh>
    <rPh sb="2" eb="3">
      <t>ケイ</t>
    </rPh>
    <phoneticPr fontId="2"/>
  </si>
  <si>
    <t>青森北今別校舎</t>
    <rPh sb="0" eb="2">
      <t>アオモリ</t>
    </rPh>
    <rPh sb="2" eb="3">
      <t>キタ</t>
    </rPh>
    <rPh sb="3" eb="5">
      <t>イマベツ</t>
    </rPh>
    <rPh sb="5" eb="7">
      <t>コウシャ</t>
    </rPh>
    <phoneticPr fontId="2"/>
  </si>
  <si>
    <t>今別町大字今別字西田２５８</t>
    <rPh sb="0" eb="3">
      <t>イマベツマチ</t>
    </rPh>
    <rPh sb="3" eb="5">
      <t>オオアザ</t>
    </rPh>
    <rPh sb="5" eb="7">
      <t>イマベツ</t>
    </rPh>
    <rPh sb="7" eb="8">
      <t>アザ</t>
    </rPh>
    <rPh sb="8" eb="9">
      <t>ニシ</t>
    </rPh>
    <rPh sb="9" eb="10">
      <t>タ</t>
    </rPh>
    <phoneticPr fontId="2"/>
  </si>
  <si>
    <t>青森明の星</t>
    <rPh sb="0" eb="2">
      <t>アオモリ</t>
    </rPh>
    <rPh sb="2" eb="3">
      <t>アケ</t>
    </rPh>
    <rPh sb="4" eb="5">
      <t>ホシ</t>
    </rPh>
    <phoneticPr fontId="2"/>
  </si>
  <si>
    <t>〃</t>
  </si>
  <si>
    <t>　〃　　　〃</t>
  </si>
  <si>
    <t>会計ビジネス</t>
  </si>
  <si>
    <t>情報ビジネス</t>
  </si>
  <si>
    <t>流通ビジネス</t>
  </si>
  <si>
    <t>医療ビジネス</t>
  </si>
  <si>
    <t>総合ビジネス</t>
  </si>
  <si>
    <t>公務員ビジネス</t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</si>
  <si>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カズ</t>
    </rPh>
    <phoneticPr fontId="2"/>
  </si>
  <si>
    <t>児童数</t>
    <rPh sb="0" eb="1">
      <t>ジ</t>
    </rPh>
    <rPh sb="1" eb="2">
      <t>ワラベ</t>
    </rPh>
    <rPh sb="2" eb="3">
      <t>カズ</t>
    </rPh>
    <phoneticPr fontId="2"/>
  </si>
  <si>
    <t>学級数</t>
    <rPh sb="0" eb="1">
      <t>ガク</t>
    </rPh>
    <rPh sb="1" eb="2">
      <t>キュウ</t>
    </rPh>
    <rPh sb="2" eb="3">
      <t>カズ</t>
    </rPh>
    <phoneticPr fontId="2"/>
  </si>
  <si>
    <t>所在地</t>
    <rPh sb="0" eb="3">
      <t>ショザイチ</t>
    </rPh>
    <phoneticPr fontId="2"/>
  </si>
  <si>
    <t>生徒数</t>
    <rPh sb="0" eb="2">
      <t>セイト</t>
    </rPh>
    <rPh sb="2" eb="3">
      <t>ジドウスウ</t>
    </rPh>
    <phoneticPr fontId="2"/>
  </si>
  <si>
    <t>学級数</t>
    <rPh sb="0" eb="3">
      <t>ガッキュウスウ</t>
    </rPh>
    <phoneticPr fontId="2"/>
  </si>
  <si>
    <t>男女別</t>
    <rPh sb="0" eb="3">
      <t>ダンジョベツ</t>
    </rPh>
    <phoneticPr fontId="2"/>
  </si>
  <si>
    <t>　〃　原別三丁目１の１</t>
    <rPh sb="3" eb="4">
      <t>ハラ</t>
    </rPh>
    <rPh sb="4" eb="5">
      <t>ベツ</t>
    </rPh>
    <rPh sb="5" eb="8">
      <t>サンチョウメ</t>
    </rPh>
    <phoneticPr fontId="2"/>
  </si>
  <si>
    <t>　〃　大字馬屋尻字清水流２０４の１</t>
    <rPh sb="3" eb="5">
      <t>オオアザ</t>
    </rPh>
    <rPh sb="5" eb="6">
      <t>マ</t>
    </rPh>
    <rPh sb="6" eb="7">
      <t>ヤ</t>
    </rPh>
    <rPh sb="7" eb="8">
      <t>シリ</t>
    </rPh>
    <rPh sb="8" eb="9">
      <t>ジ</t>
    </rPh>
    <rPh sb="9" eb="11">
      <t>キヨミズ</t>
    </rPh>
    <rPh sb="11" eb="12">
      <t>リュウ</t>
    </rPh>
    <phoneticPr fontId="2"/>
  </si>
  <si>
    <t>　〃　大字馬屋尻字清水流２０４の１</t>
    <rPh sb="3" eb="5">
      <t>オオアザ</t>
    </rPh>
    <rPh sb="5" eb="8">
      <t>ウマヤジリ</t>
    </rPh>
    <rPh sb="8" eb="9">
      <t>ジ</t>
    </rPh>
    <rPh sb="9" eb="11">
      <t>キヨミズ</t>
    </rPh>
    <rPh sb="11" eb="12">
      <t>リュウ</t>
    </rPh>
    <phoneticPr fontId="2"/>
  </si>
  <si>
    <t>本務教員数</t>
    <rPh sb="0" eb="1">
      <t>ホン</t>
    </rPh>
    <rPh sb="1" eb="2">
      <t>ツトム</t>
    </rPh>
    <rPh sb="2" eb="4">
      <t>キョウイン</t>
    </rPh>
    <rPh sb="4" eb="5">
      <t>カズ</t>
    </rPh>
    <phoneticPr fontId="2"/>
  </si>
  <si>
    <t>学生数</t>
    <rPh sb="0" eb="3">
      <t>ガクセイスウ</t>
    </rPh>
    <phoneticPr fontId="2"/>
  </si>
  <si>
    <t>学校名</t>
    <rPh sb="0" eb="3">
      <t>ガッコウメイ</t>
    </rPh>
    <phoneticPr fontId="2"/>
  </si>
  <si>
    <t>設置者別</t>
    <rPh sb="0" eb="3">
      <t>セッチシャ</t>
    </rPh>
    <rPh sb="3" eb="4">
      <t>ベツ</t>
    </rPh>
    <phoneticPr fontId="2"/>
  </si>
  <si>
    <t>園児数</t>
    <rPh sb="0" eb="2">
      <t>エンジ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</si>
  <si>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</si>
  <si>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</si>
  <si>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</si>
  <si>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</si>
  <si>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部</t>
    <rPh sb="0" eb="1">
      <t>ブ</t>
    </rPh>
    <phoneticPr fontId="2"/>
  </si>
  <si>
    <t>大学</t>
    <rPh sb="0" eb="2">
      <t>ダイガク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</si>
  <si>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</si>
  <si>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</si>
  <si>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</si>
  <si>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中  学  校</t>
    <rPh sb="0" eb="1">
      <t>チュウ</t>
    </rPh>
    <rPh sb="3" eb="7">
      <t>ショウガッコウ</t>
    </rPh>
    <phoneticPr fontId="2"/>
  </si>
  <si>
    <t>構成比</t>
    <rPh sb="0" eb="3">
      <t>コウセイヒ</t>
    </rPh>
    <phoneticPr fontId="2"/>
  </si>
  <si>
    <t>第８表  大学・短期大学</t>
    <rPh sb="0" eb="1">
      <t>ダイ</t>
    </rPh>
    <rPh sb="2" eb="3">
      <t>ヒョウ</t>
    </rPh>
    <rPh sb="5" eb="7">
      <t>ダイガク</t>
    </rPh>
    <rPh sb="8" eb="10">
      <t>タンキ</t>
    </rPh>
    <rPh sb="10" eb="12">
      <t>ダイガク</t>
    </rPh>
    <phoneticPr fontId="2"/>
  </si>
  <si>
    <t>課程別</t>
    <rPh sb="0" eb="2">
      <t>カテイ</t>
    </rPh>
    <rPh sb="2" eb="3">
      <t>ベツ</t>
    </rPh>
    <phoneticPr fontId="2"/>
  </si>
  <si>
    <t>第１表  学校総覧</t>
    <rPh sb="0" eb="1">
      <t>ダイ</t>
    </rPh>
    <rPh sb="2" eb="3">
      <t>ヒョウ</t>
    </rPh>
    <rPh sb="5" eb="6">
      <t>ガク</t>
    </rPh>
    <rPh sb="6" eb="7">
      <t>コウ</t>
    </rPh>
    <rPh sb="7" eb="9">
      <t>ソウラン</t>
    </rPh>
    <phoneticPr fontId="2"/>
  </si>
  <si>
    <t>第２表  小学校</t>
    <rPh sb="0" eb="1">
      <t>ダイ</t>
    </rPh>
    <rPh sb="2" eb="3">
      <t>ヒョウ</t>
    </rPh>
    <rPh sb="5" eb="6">
      <t>ショウ</t>
    </rPh>
    <rPh sb="6" eb="7">
      <t>ガク</t>
    </rPh>
    <rPh sb="7" eb="8">
      <t>コウ</t>
    </rPh>
    <phoneticPr fontId="2"/>
  </si>
  <si>
    <t>第３表  中学校</t>
    <rPh sb="0" eb="1">
      <t>ダイ</t>
    </rPh>
    <rPh sb="2" eb="3">
      <t>ヒョウ</t>
    </rPh>
    <rPh sb="5" eb="6">
      <t>チュウ</t>
    </rPh>
    <rPh sb="6" eb="8">
      <t>ガッコウ</t>
    </rPh>
    <phoneticPr fontId="2"/>
  </si>
  <si>
    <t>第４表  高等学校（全日制）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3">
      <t>ゼンニチセイ</t>
    </rPh>
    <phoneticPr fontId="2"/>
  </si>
  <si>
    <t>第５表  高等学校（定時制）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2">
      <t>テイジ</t>
    </rPh>
    <rPh sb="12" eb="13">
      <t>ゼンニチセイ</t>
    </rPh>
    <phoneticPr fontId="2"/>
  </si>
  <si>
    <t>上記(Ａ)・(Ｂ)のうち就職している者</t>
    <rPh sb="0" eb="2">
      <t>ジョウキ</t>
    </rPh>
    <rPh sb="12" eb="14">
      <t>シュウショク</t>
    </rPh>
    <rPh sb="18" eb="19">
      <t>モノ</t>
    </rPh>
    <phoneticPr fontId="2"/>
  </si>
  <si>
    <t>第10表  幼稚園</t>
    <rPh sb="0" eb="1">
      <t>ダイ</t>
    </rPh>
    <rPh sb="3" eb="4">
      <t>ヒョウ</t>
    </rPh>
    <rPh sb="6" eb="9">
      <t>ヨウチエン</t>
    </rPh>
    <phoneticPr fontId="2"/>
  </si>
  <si>
    <t>第11表  専修学校</t>
    <rPh sb="0" eb="1">
      <t>ダイ</t>
    </rPh>
    <rPh sb="3" eb="4">
      <t>ヒョウ</t>
    </rPh>
    <rPh sb="6" eb="7">
      <t>アツム</t>
    </rPh>
    <rPh sb="7" eb="8">
      <t>オサム</t>
    </rPh>
    <rPh sb="8" eb="10">
      <t>ガッコウ</t>
    </rPh>
    <phoneticPr fontId="2"/>
  </si>
  <si>
    <t>第12表  各種学校</t>
    <rPh sb="0" eb="1">
      <t>ダイ</t>
    </rPh>
    <rPh sb="3" eb="4">
      <t>ヒョウ</t>
    </rPh>
    <rPh sb="6" eb="7">
      <t>カク</t>
    </rPh>
    <rPh sb="7" eb="8">
      <t>シュ</t>
    </rPh>
    <rPh sb="8" eb="10">
      <t>ガッコウ</t>
    </rPh>
    <phoneticPr fontId="2"/>
  </si>
  <si>
    <t>進        学        者  （Ａ）</t>
    <rPh sb="0" eb="19">
      <t>シンガクシャ</t>
    </rPh>
    <phoneticPr fontId="2"/>
  </si>
  <si>
    <t>専修学校、各種学校、　　　　　　　公共施設へ入学（所）者（Ｂ）</t>
    <rPh sb="0" eb="2">
      <t>センシュウ</t>
    </rPh>
    <rPh sb="2" eb="4">
      <t>ガッコウ</t>
    </rPh>
    <rPh sb="5" eb="7">
      <t>カクシュ</t>
    </rPh>
    <rPh sb="7" eb="9">
      <t>ガッコウ</t>
    </rPh>
    <rPh sb="17" eb="19">
      <t>コウキョウ</t>
    </rPh>
    <rPh sb="19" eb="21">
      <t>シセツ</t>
    </rPh>
    <rPh sb="22" eb="24">
      <t>ニュウガク</t>
    </rPh>
    <rPh sb="25" eb="26">
      <t>ショ</t>
    </rPh>
    <rPh sb="27" eb="28">
      <t>シャ</t>
    </rPh>
    <phoneticPr fontId="2"/>
  </si>
  <si>
    <t>　※　青森東平内校舎及び青森北今別校舎については、所在地が青森市外のため、合計から除いています。</t>
    <rPh sb="10" eb="11">
      <t>オヨ</t>
    </rPh>
    <rPh sb="25" eb="28">
      <t>ショザイチ</t>
    </rPh>
    <rPh sb="29" eb="31">
      <t>アオモリ</t>
    </rPh>
    <rPh sb="31" eb="33">
      <t>シガイ</t>
    </rPh>
    <rPh sb="37" eb="39">
      <t>ゴウケイ</t>
    </rPh>
    <rPh sb="41" eb="42">
      <t>ノゾ</t>
    </rPh>
    <phoneticPr fontId="2"/>
  </si>
  <si>
    <t>青森市大字矢田前字浅井２４の２</t>
    <rPh sb="0" eb="3">
      <t>アオモリシ</t>
    </rPh>
    <rPh sb="3" eb="5">
      <t>オオアザ</t>
    </rPh>
    <rPh sb="5" eb="7">
      <t>ヤダ</t>
    </rPh>
    <rPh sb="7" eb="8">
      <t>マエ</t>
    </rPh>
    <rPh sb="8" eb="9">
      <t>アザ</t>
    </rPh>
    <rPh sb="9" eb="11">
      <t>アサイ</t>
    </rPh>
    <phoneticPr fontId="2"/>
  </si>
  <si>
    <t>　〃　大字安田字稲森１２５の１</t>
    <rPh sb="3" eb="5">
      <t>オオアザ</t>
    </rPh>
    <rPh sb="5" eb="7">
      <t>ヤスタ</t>
    </rPh>
    <rPh sb="7" eb="8">
      <t>アザ</t>
    </rPh>
    <rPh sb="8" eb="10">
      <t>イナモリ</t>
    </rPh>
    <phoneticPr fontId="2"/>
  </si>
  <si>
    <t>　〃　大字石江字江渡１０１の１</t>
    <rPh sb="3" eb="5">
      <t>オオアザ</t>
    </rPh>
    <rPh sb="5" eb="6">
      <t>イシ</t>
    </rPh>
    <rPh sb="6" eb="7">
      <t>エ</t>
    </rPh>
    <rPh sb="7" eb="8">
      <t>アザ</t>
    </rPh>
    <rPh sb="8" eb="9">
      <t>エ</t>
    </rPh>
    <rPh sb="9" eb="10">
      <t>ト</t>
    </rPh>
    <phoneticPr fontId="2"/>
  </si>
  <si>
    <t>　〃　大字戸山字宮崎５６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</si>
  <si>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　〃　東造道一丁目７の１</t>
    <rPh sb="3" eb="4">
      <t>ヒガシ</t>
    </rPh>
    <rPh sb="4" eb="6">
      <t>ツクリミチ</t>
    </rPh>
    <rPh sb="6" eb="7">
      <t>１</t>
    </rPh>
    <rPh sb="7" eb="9">
      <t>チョウメ</t>
    </rPh>
    <phoneticPr fontId="2"/>
  </si>
  <si>
    <t>　〃　大字西田沢字浜田３６８</t>
    <rPh sb="3" eb="5">
      <t>オオアザ</t>
    </rPh>
    <rPh sb="5" eb="6">
      <t>ニシ</t>
    </rPh>
    <rPh sb="6" eb="7">
      <t>タ</t>
    </rPh>
    <rPh sb="7" eb="8">
      <t>サワ</t>
    </rPh>
    <rPh sb="8" eb="9">
      <t>アザ</t>
    </rPh>
    <rPh sb="9" eb="11">
      <t>ハマダ</t>
    </rPh>
    <phoneticPr fontId="2"/>
  </si>
  <si>
    <t>　〃　大字戸山字宮崎２２の２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</si>
  <si>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青森市松原二丁目１５の２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</si>
  <si>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　〃　大字野尻字今田１０８</t>
    <rPh sb="3" eb="5">
      <t>オオアザ</t>
    </rPh>
    <rPh sb="5" eb="7">
      <t>ノジリ</t>
    </rPh>
    <rPh sb="7" eb="8">
      <t>アザ</t>
    </rPh>
    <rPh sb="8" eb="9">
      <t>イマ</t>
    </rPh>
    <rPh sb="9" eb="10">
      <t>タ</t>
    </rPh>
    <phoneticPr fontId="2"/>
  </si>
  <si>
    <t>　〃　大字三内字丸山１６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</si>
  <si>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　〃　大字原別字袖崎９</t>
    <rPh sb="3" eb="5">
      <t>オオアザ</t>
    </rPh>
    <rPh sb="5" eb="6">
      <t>ハラ</t>
    </rPh>
    <rPh sb="6" eb="7">
      <t>ベツ</t>
    </rPh>
    <rPh sb="7" eb="8">
      <t>アザ</t>
    </rPh>
    <rPh sb="8" eb="10">
      <t>ソデサキ</t>
    </rPh>
    <phoneticPr fontId="2"/>
  </si>
  <si>
    <t>　〃　浪打二丁目６の３２</t>
    <rPh sb="3" eb="5">
      <t>ナミウチ</t>
    </rPh>
    <rPh sb="5" eb="6">
      <t>２</t>
    </rPh>
    <rPh sb="6" eb="8">
      <t>チョウメ</t>
    </rPh>
    <phoneticPr fontId="2"/>
  </si>
  <si>
    <t>　〃　勝田二丁目１１の３</t>
    <rPh sb="3" eb="5">
      <t>カツタ</t>
    </rPh>
    <rPh sb="5" eb="6">
      <t>２</t>
    </rPh>
    <rPh sb="6" eb="8">
      <t>チョウメ</t>
    </rPh>
    <phoneticPr fontId="2"/>
  </si>
  <si>
    <t>　〃　篠田二丁目２１の２８</t>
    <rPh sb="3" eb="4">
      <t>シノ</t>
    </rPh>
    <rPh sb="4" eb="5">
      <t>カッタ</t>
    </rPh>
    <rPh sb="5" eb="6">
      <t>２</t>
    </rPh>
    <rPh sb="6" eb="8">
      <t>チョウメ</t>
    </rPh>
    <phoneticPr fontId="2"/>
  </si>
  <si>
    <t>　〃　青葉三丁目１０の４５</t>
    <rPh sb="3" eb="5">
      <t>アオバ</t>
    </rPh>
    <rPh sb="5" eb="8">
      <t>サンチョウメ</t>
    </rPh>
    <phoneticPr fontId="2"/>
  </si>
  <si>
    <t>　〃　大字羽白字野木和３７</t>
    <rPh sb="3" eb="5">
      <t>オオアザ</t>
    </rPh>
    <rPh sb="5" eb="6">
      <t>ハネ</t>
    </rPh>
    <rPh sb="6" eb="7">
      <t>シロ</t>
    </rPh>
    <rPh sb="7" eb="8">
      <t>アザ</t>
    </rPh>
    <rPh sb="8" eb="9">
      <t>ノ</t>
    </rPh>
    <rPh sb="9" eb="10">
      <t>キ</t>
    </rPh>
    <rPh sb="10" eb="11">
      <t>ワ</t>
    </rPh>
    <phoneticPr fontId="2"/>
  </si>
  <si>
    <t>　〃　小柳六丁目１１の１２</t>
    <rPh sb="3" eb="5">
      <t>コヤナギ</t>
    </rPh>
    <rPh sb="5" eb="6">
      <t>６</t>
    </rPh>
    <rPh sb="6" eb="8">
      <t>チョウメ</t>
    </rPh>
    <phoneticPr fontId="2"/>
  </si>
  <si>
    <t>　〃　大字三内字稲元５５</t>
    <rPh sb="3" eb="5">
      <t>オオアザ</t>
    </rPh>
    <rPh sb="5" eb="6">
      <t>サン</t>
    </rPh>
    <rPh sb="6" eb="7">
      <t>ナイ</t>
    </rPh>
    <rPh sb="7" eb="8">
      <t>アザ</t>
    </rPh>
    <rPh sb="8" eb="10">
      <t>イナモト</t>
    </rPh>
    <phoneticPr fontId="2"/>
  </si>
  <si>
    <t>　〃　桜川二丁目１５の３</t>
    <rPh sb="3" eb="4">
      <t>サクラ</t>
    </rPh>
    <rPh sb="4" eb="5">
      <t>カワ</t>
    </rPh>
    <rPh sb="5" eb="6">
      <t>２</t>
    </rPh>
    <rPh sb="6" eb="8">
      <t>チョウメ</t>
    </rPh>
    <phoneticPr fontId="2"/>
  </si>
  <si>
    <t>　〃　大字駒込字蛍沢２８０の３</t>
    <rPh sb="3" eb="5">
      <t>オオアザ</t>
    </rPh>
    <rPh sb="5" eb="7">
      <t>コマゴメ</t>
    </rPh>
    <rPh sb="7" eb="8">
      <t>アザ</t>
    </rPh>
    <rPh sb="8" eb="9">
      <t>ホタル</t>
    </rPh>
    <rPh sb="9" eb="10">
      <t>サワ</t>
    </rPh>
    <phoneticPr fontId="2"/>
  </si>
  <si>
    <t>　〃　緑二丁目１０の１０</t>
    <rPh sb="3" eb="4">
      <t>ミドリ</t>
    </rPh>
    <rPh sb="4" eb="5">
      <t>２</t>
    </rPh>
    <rPh sb="5" eb="7">
      <t>チョウメ</t>
    </rPh>
    <phoneticPr fontId="2"/>
  </si>
  <si>
    <t>　〃　金沢一丁目２の７</t>
    <rPh sb="3" eb="5">
      <t>カナザワ</t>
    </rPh>
    <rPh sb="5" eb="6">
      <t>１</t>
    </rPh>
    <rPh sb="6" eb="8">
      <t>チョウメ</t>
    </rPh>
    <phoneticPr fontId="2"/>
  </si>
  <si>
    <t>　〃　大字奥内字宮田６１</t>
    <rPh sb="3" eb="5">
      <t>オオアザ</t>
    </rPh>
    <rPh sb="5" eb="7">
      <t>オクナイ</t>
    </rPh>
    <rPh sb="7" eb="8">
      <t>アザ</t>
    </rPh>
    <rPh sb="8" eb="10">
      <t>ミヤタ</t>
    </rPh>
    <phoneticPr fontId="2"/>
  </si>
  <si>
    <t>　〃　久須志四丁目１２の１</t>
    <rPh sb="3" eb="4">
      <t>ヒサ</t>
    </rPh>
    <rPh sb="4" eb="5">
      <t>ス</t>
    </rPh>
    <rPh sb="5" eb="6">
      <t>ココロザシ</t>
    </rPh>
    <rPh sb="6" eb="7">
      <t>４</t>
    </rPh>
    <rPh sb="7" eb="9">
      <t>チョウメ</t>
    </rPh>
    <phoneticPr fontId="2"/>
  </si>
  <si>
    <t>　〃　松森一丁目１４の８</t>
    <rPh sb="3" eb="5">
      <t>マツモリ</t>
    </rPh>
    <rPh sb="5" eb="6">
      <t>１</t>
    </rPh>
    <rPh sb="6" eb="8">
      <t>チョウメ</t>
    </rPh>
    <phoneticPr fontId="2"/>
  </si>
  <si>
    <t>　〃　長島四丁目２３の２１</t>
    <rPh sb="3" eb="5">
      <t>ナガシマ</t>
    </rPh>
    <rPh sb="5" eb="6">
      <t>ヨン</t>
    </rPh>
    <rPh sb="6" eb="7">
      <t>チョウメ</t>
    </rPh>
    <rPh sb="7" eb="8">
      <t>メ</t>
    </rPh>
    <phoneticPr fontId="2"/>
  </si>
  <si>
    <t>　〃　浪打一丁目１７の１４</t>
    <rPh sb="3" eb="5">
      <t>ナミウチ</t>
    </rPh>
    <rPh sb="5" eb="6">
      <t>１</t>
    </rPh>
    <rPh sb="6" eb="8">
      <t>チョウメ</t>
    </rPh>
    <phoneticPr fontId="2"/>
  </si>
  <si>
    <t>　〃　桜川五丁目４の１１</t>
    <rPh sb="3" eb="4">
      <t>サクラ</t>
    </rPh>
    <rPh sb="4" eb="5">
      <t>カワ</t>
    </rPh>
    <rPh sb="5" eb="6">
      <t>５</t>
    </rPh>
    <rPh sb="6" eb="8">
      <t>チョウメ</t>
    </rPh>
    <phoneticPr fontId="2"/>
  </si>
  <si>
    <t>　〃　長島三丁目９の１</t>
    <rPh sb="3" eb="5">
      <t>ナガシマ</t>
    </rPh>
    <rPh sb="5" eb="6">
      <t>３</t>
    </rPh>
    <rPh sb="6" eb="8">
      <t>チョウメ</t>
    </rPh>
    <phoneticPr fontId="2"/>
  </si>
  <si>
    <t>　〃　浪打一丁目２０の６</t>
    <rPh sb="3" eb="5">
      <t>ナミウチ</t>
    </rPh>
    <rPh sb="5" eb="6">
      <t>１</t>
    </rPh>
    <rPh sb="6" eb="8">
      <t>チョウメ</t>
    </rPh>
    <phoneticPr fontId="2"/>
  </si>
  <si>
    <t>　〃　青柳二丁目２の１０</t>
    <rPh sb="3" eb="5">
      <t>アオヤギ</t>
    </rPh>
    <rPh sb="5" eb="6">
      <t>２</t>
    </rPh>
    <rPh sb="6" eb="8">
      <t>チョウメ</t>
    </rPh>
    <phoneticPr fontId="2"/>
  </si>
  <si>
    <t>　〃　勝田二丁目１３</t>
    <rPh sb="3" eb="5">
      <t>カッタ</t>
    </rPh>
    <rPh sb="5" eb="6">
      <t>２</t>
    </rPh>
    <rPh sb="6" eb="8">
      <t>チョウメ</t>
    </rPh>
    <phoneticPr fontId="2"/>
  </si>
  <si>
    <t>　〃　大字三内字稲元１２２の２</t>
    <rPh sb="3" eb="5">
      <t>オオアザ</t>
    </rPh>
    <rPh sb="5" eb="7">
      <t>サンナイ</t>
    </rPh>
    <rPh sb="7" eb="8">
      <t>アザ</t>
    </rPh>
    <rPh sb="8" eb="10">
      <t>イナモト</t>
    </rPh>
    <phoneticPr fontId="2"/>
  </si>
  <si>
    <t>　〃　久須志一丁目４５の２</t>
    <rPh sb="3" eb="6">
      <t>クスシ</t>
    </rPh>
    <rPh sb="6" eb="7">
      <t>１</t>
    </rPh>
    <rPh sb="7" eb="9">
      <t>チョウメ</t>
    </rPh>
    <phoneticPr fontId="2"/>
  </si>
  <si>
    <t>　〃　堤町二丁目９の６</t>
    <rPh sb="3" eb="4">
      <t>ツツミ</t>
    </rPh>
    <rPh sb="4" eb="5">
      <t>マチ</t>
    </rPh>
    <rPh sb="5" eb="6">
      <t>２</t>
    </rPh>
    <rPh sb="6" eb="8">
      <t>チョウメ</t>
    </rPh>
    <phoneticPr fontId="2"/>
  </si>
  <si>
    <t>　〃　篠田三丁目１の１４</t>
    <rPh sb="3" eb="5">
      <t>シノダ</t>
    </rPh>
    <rPh sb="5" eb="6">
      <t>３</t>
    </rPh>
    <rPh sb="6" eb="8">
      <t>チョウメ</t>
    </rPh>
    <phoneticPr fontId="2"/>
  </si>
  <si>
    <t>青森市桜川八丁目１の２</t>
    <rPh sb="0" eb="3">
      <t>アオモリシ</t>
    </rPh>
    <rPh sb="3" eb="4">
      <t>サクラ</t>
    </rPh>
    <rPh sb="4" eb="5">
      <t>カワ</t>
    </rPh>
    <rPh sb="5" eb="6">
      <t>８</t>
    </rPh>
    <rPh sb="6" eb="8">
      <t>チョウメ</t>
    </rPh>
    <phoneticPr fontId="2"/>
  </si>
  <si>
    <t>青森市東大野一丁目２２の１</t>
    <rPh sb="3" eb="6">
      <t>ヒガシオオノ</t>
    </rPh>
    <rPh sb="6" eb="9">
      <t>１チョウメ</t>
    </rPh>
    <phoneticPr fontId="2"/>
  </si>
  <si>
    <t>青森市大字羽白字富田８０の７</t>
    <rPh sb="3" eb="5">
      <t>オオアザ</t>
    </rPh>
    <rPh sb="5" eb="7">
      <t>ハジロ</t>
    </rPh>
    <rPh sb="7" eb="8">
      <t>アザ</t>
    </rPh>
    <rPh sb="8" eb="10">
      <t>トミタ</t>
    </rPh>
    <phoneticPr fontId="2"/>
  </si>
  <si>
    <t>青森市勝田一丁目１６の１６</t>
    <rPh sb="3" eb="5">
      <t>カッタ</t>
    </rPh>
    <rPh sb="5" eb="6">
      <t>１</t>
    </rPh>
    <rPh sb="6" eb="8">
      <t>チョウメ</t>
    </rPh>
    <phoneticPr fontId="2"/>
  </si>
  <si>
    <t>　〃　中央二丁目１の１８</t>
    <rPh sb="3" eb="5">
      <t>チュウオウ</t>
    </rPh>
    <rPh sb="5" eb="6">
      <t>2</t>
    </rPh>
    <rPh sb="6" eb="8">
      <t>チョウメ</t>
    </rPh>
    <phoneticPr fontId="2"/>
  </si>
  <si>
    <t>共</t>
    <rPh sb="0" eb="1">
      <t>トモ</t>
    </rPh>
    <phoneticPr fontId="2"/>
  </si>
  <si>
    <t>青森市西大野二丁目１２の４０</t>
    <rPh sb="0" eb="3">
      <t>アオモリシ</t>
    </rPh>
    <rPh sb="3" eb="4">
      <t>ニシ</t>
    </rPh>
    <rPh sb="4" eb="6">
      <t>オオノ</t>
    </rPh>
    <rPh sb="6" eb="9">
      <t>２チョウメ</t>
    </rPh>
    <phoneticPr fontId="2"/>
  </si>
  <si>
    <t>平内町大字小湊字新道４６の２６</t>
    <rPh sb="3" eb="5">
      <t>オオアザ</t>
    </rPh>
    <rPh sb="7" eb="8">
      <t>アザ</t>
    </rPh>
    <phoneticPr fontId="2"/>
  </si>
  <si>
    <t>１学級当り
在学者数</t>
    <rPh sb="1" eb="3">
      <t>ガッキュウ</t>
    </rPh>
    <rPh sb="3" eb="4">
      <t>ア</t>
    </rPh>
    <rPh sb="6" eb="8">
      <t>ザイガク</t>
    </rPh>
    <rPh sb="8" eb="9">
      <t>シャ</t>
    </rPh>
    <rPh sb="9" eb="10">
      <t>カズ</t>
    </rPh>
    <phoneticPr fontId="2"/>
  </si>
  <si>
    <t>教員１人当り
在学者数</t>
    <rPh sb="0" eb="2">
      <t>キョウイン</t>
    </rPh>
    <rPh sb="3" eb="4">
      <t>ニン</t>
    </rPh>
    <rPh sb="4" eb="5">
      <t>ア</t>
    </rPh>
    <rPh sb="7" eb="9">
      <t>ザイガク</t>
    </rPh>
    <rPh sb="9" eb="10">
      <t>シャ</t>
    </rPh>
    <rPh sb="10" eb="11">
      <t>カズ</t>
    </rPh>
    <phoneticPr fontId="2"/>
  </si>
  <si>
    <t>病弱・身体虚弱</t>
    <rPh sb="0" eb="2">
      <t>ビョウジャク</t>
    </rPh>
    <phoneticPr fontId="2"/>
  </si>
  <si>
    <t>肢体不自由及び
知的障害</t>
    <rPh sb="0" eb="2">
      <t>シタイ</t>
    </rPh>
    <rPh sb="2" eb="5">
      <t>フジユウ</t>
    </rPh>
    <rPh sb="5" eb="6">
      <t>オヨ</t>
    </rPh>
    <rPh sb="8" eb="10">
      <t>チテキ</t>
    </rPh>
    <rPh sb="10" eb="12">
      <t>ショウガイ</t>
    </rPh>
    <phoneticPr fontId="2"/>
  </si>
  <si>
    <t>小計</t>
    <rPh sb="0" eb="2">
      <t>ショウケイ</t>
    </rPh>
    <phoneticPr fontId="2"/>
  </si>
  <si>
    <t>合　計</t>
    <rPh sb="0" eb="1">
      <t>ゴウ</t>
    </rPh>
    <rPh sb="2" eb="3">
      <t>ケイ</t>
    </rPh>
    <phoneticPr fontId="2"/>
  </si>
  <si>
    <t>私　　立</t>
    <rPh sb="0" eb="1">
      <t>ワタシ</t>
    </rPh>
    <rPh sb="3" eb="4">
      <t>リツ</t>
    </rPh>
    <phoneticPr fontId="2"/>
  </si>
  <si>
    <t>公　　立</t>
    <rPh sb="0" eb="1">
      <t>コウ</t>
    </rPh>
    <rPh sb="3" eb="4">
      <t>リツ</t>
    </rPh>
    <phoneticPr fontId="2"/>
  </si>
  <si>
    <t>青森市</t>
    <rPh sb="0" eb="3">
      <t>アオモリシ</t>
    </rPh>
    <phoneticPr fontId="2"/>
  </si>
  <si>
    <t>県立</t>
    <rPh sb="0" eb="2">
      <t>ケンリツ</t>
    </rPh>
    <phoneticPr fontId="2"/>
  </si>
  <si>
    <t>合計</t>
    <rPh sb="0" eb="2">
      <t>ゴウケイ</t>
    </rPh>
    <phoneticPr fontId="2"/>
  </si>
  <si>
    <t>　〃　蛍沢三丁目１の１</t>
    <rPh sb="3" eb="4">
      <t>ホタル</t>
    </rPh>
    <rPh sb="4" eb="5">
      <t>サワ</t>
    </rPh>
    <rPh sb="5" eb="8">
      <t>３チョウメ</t>
    </rPh>
    <phoneticPr fontId="2"/>
  </si>
  <si>
    <t>造道</t>
    <rPh sb="0" eb="2">
      <t>ツクリミチ</t>
    </rPh>
    <phoneticPr fontId="2"/>
  </si>
  <si>
    <t>青森市造道三丁目４の１６</t>
    <rPh sb="0" eb="3">
      <t>アオモリシ</t>
    </rPh>
    <rPh sb="3" eb="5">
      <t>ツクリミチ</t>
    </rPh>
    <rPh sb="5" eb="6">
      <t>サン</t>
    </rPh>
    <rPh sb="6" eb="8">
      <t>チョウメ</t>
    </rPh>
    <phoneticPr fontId="2"/>
  </si>
  <si>
    <t>〃</t>
    <phoneticPr fontId="2"/>
  </si>
  <si>
    <t>浪打</t>
    <rPh sb="0" eb="1">
      <t>ナミ</t>
    </rPh>
    <rPh sb="1" eb="2">
      <t>ウ</t>
    </rPh>
    <phoneticPr fontId="2"/>
  </si>
  <si>
    <t>　〃　浪打一丁目４の１</t>
    <rPh sb="3" eb="5">
      <t>ナミウチ</t>
    </rPh>
    <rPh sb="5" eb="6">
      <t>１</t>
    </rPh>
    <rPh sb="6" eb="8">
      <t>チョウメ</t>
    </rPh>
    <phoneticPr fontId="2"/>
  </si>
  <si>
    <t>〃</t>
    <phoneticPr fontId="2"/>
  </si>
  <si>
    <t>佃</t>
    <rPh sb="0" eb="1">
      <t>ツクダ</t>
    </rPh>
    <phoneticPr fontId="2"/>
  </si>
  <si>
    <t>　〃　佃二丁目６の１</t>
    <rPh sb="3" eb="4">
      <t>ツクダ</t>
    </rPh>
    <rPh sb="4" eb="5">
      <t>２</t>
    </rPh>
    <rPh sb="5" eb="7">
      <t>チョウメ</t>
    </rPh>
    <phoneticPr fontId="2"/>
  </si>
  <si>
    <t>〃</t>
    <phoneticPr fontId="2"/>
  </si>
  <si>
    <t>合浦</t>
    <rPh sb="0" eb="2">
      <t>ガッポ</t>
    </rPh>
    <phoneticPr fontId="2"/>
  </si>
  <si>
    <t>　〃　茶屋町３２の１７</t>
    <rPh sb="3" eb="6">
      <t>チャヤマチ</t>
    </rPh>
    <phoneticPr fontId="2"/>
  </si>
  <si>
    <t>〃</t>
    <phoneticPr fontId="2"/>
  </si>
  <si>
    <t>堤</t>
    <rPh sb="0" eb="1">
      <t>ツツミ</t>
    </rPh>
    <phoneticPr fontId="2"/>
  </si>
  <si>
    <t>　〃　松原二丁目４の４</t>
    <rPh sb="3" eb="5">
      <t>マツバラ</t>
    </rPh>
    <rPh sb="5" eb="6">
      <t>２</t>
    </rPh>
    <rPh sb="6" eb="8">
      <t>チョウメ</t>
    </rPh>
    <phoneticPr fontId="2"/>
  </si>
  <si>
    <t>〃</t>
    <phoneticPr fontId="2"/>
  </si>
  <si>
    <t>莨町</t>
    <rPh sb="1" eb="2">
      <t>マチ</t>
    </rPh>
    <phoneticPr fontId="2"/>
  </si>
  <si>
    <t>　〃　青柳二丁目７の２５</t>
    <rPh sb="3" eb="5">
      <t>アオヤギ</t>
    </rPh>
    <rPh sb="5" eb="6">
      <t>２</t>
    </rPh>
    <rPh sb="6" eb="8">
      <t>チョウメ</t>
    </rPh>
    <phoneticPr fontId="2"/>
  </si>
  <si>
    <t>橋本</t>
    <rPh sb="0" eb="2">
      <t>ハシモト</t>
    </rPh>
    <phoneticPr fontId="2"/>
  </si>
  <si>
    <t>　〃　橋本一丁目９の１７</t>
    <rPh sb="3" eb="5">
      <t>ハシモト</t>
    </rPh>
    <rPh sb="5" eb="6">
      <t>１</t>
    </rPh>
    <rPh sb="6" eb="8">
      <t>チョウメ</t>
    </rPh>
    <phoneticPr fontId="2"/>
  </si>
  <si>
    <t>〃</t>
    <phoneticPr fontId="2"/>
  </si>
  <si>
    <t>浦町</t>
    <rPh sb="0" eb="1">
      <t>ウラ</t>
    </rPh>
    <rPh sb="1" eb="2">
      <t>マチ</t>
    </rPh>
    <phoneticPr fontId="2"/>
  </si>
  <si>
    <t>　〃　中央二丁目１７の１３</t>
    <rPh sb="3" eb="5">
      <t>チュウオウ</t>
    </rPh>
    <rPh sb="5" eb="6">
      <t>２</t>
    </rPh>
    <rPh sb="6" eb="8">
      <t>チョウメ</t>
    </rPh>
    <phoneticPr fontId="2"/>
  </si>
  <si>
    <t>長島</t>
    <rPh sb="0" eb="2">
      <t>ナガシマ</t>
    </rPh>
    <phoneticPr fontId="2"/>
  </si>
  <si>
    <t>　〃　長島三丁目８の１</t>
    <rPh sb="3" eb="5">
      <t>ナガシマ</t>
    </rPh>
    <rPh sb="5" eb="6">
      <t>３</t>
    </rPh>
    <rPh sb="6" eb="8">
      <t>チョウメ</t>
    </rPh>
    <phoneticPr fontId="2"/>
  </si>
  <si>
    <t>古川</t>
    <rPh sb="0" eb="2">
      <t>フルカワ</t>
    </rPh>
    <phoneticPr fontId="2"/>
  </si>
  <si>
    <t>　〃　古川三丁目７の１４</t>
    <rPh sb="3" eb="5">
      <t>フルカワ</t>
    </rPh>
    <rPh sb="5" eb="6">
      <t>３</t>
    </rPh>
    <rPh sb="6" eb="8">
      <t>チョウメ</t>
    </rPh>
    <phoneticPr fontId="2"/>
  </si>
  <si>
    <t>〃</t>
    <phoneticPr fontId="2"/>
  </si>
  <si>
    <t>甲田</t>
    <rPh sb="0" eb="1">
      <t>コウ</t>
    </rPh>
    <rPh sb="1" eb="2">
      <t>タ</t>
    </rPh>
    <phoneticPr fontId="2"/>
  </si>
  <si>
    <t>　〃　金沢一丁目６の１</t>
    <rPh sb="3" eb="5">
      <t>カナザワ</t>
    </rPh>
    <rPh sb="5" eb="6">
      <t>１</t>
    </rPh>
    <rPh sb="6" eb="8">
      <t>チョウメ</t>
    </rPh>
    <phoneticPr fontId="2"/>
  </si>
  <si>
    <t>〃</t>
    <phoneticPr fontId="2"/>
  </si>
  <si>
    <t>千刈</t>
    <rPh sb="0" eb="1">
      <t>セン</t>
    </rPh>
    <rPh sb="1" eb="2">
      <t>カリ</t>
    </rPh>
    <phoneticPr fontId="2"/>
  </si>
  <si>
    <t>　〃　千刈一丁目１０の２０</t>
    <rPh sb="3" eb="4">
      <t>セン</t>
    </rPh>
    <rPh sb="4" eb="5">
      <t>ガ</t>
    </rPh>
    <rPh sb="5" eb="6">
      <t>１</t>
    </rPh>
    <rPh sb="6" eb="8">
      <t>チョウメ</t>
    </rPh>
    <phoneticPr fontId="2"/>
  </si>
  <si>
    <t>〃</t>
    <phoneticPr fontId="2"/>
  </si>
  <si>
    <t>篠田</t>
    <rPh sb="0" eb="2">
      <t>シノダ</t>
    </rPh>
    <phoneticPr fontId="2"/>
  </si>
  <si>
    <t>　〃　篠田三丁目１６の２</t>
    <rPh sb="3" eb="5">
      <t>シノダ</t>
    </rPh>
    <rPh sb="5" eb="6">
      <t>３</t>
    </rPh>
    <rPh sb="6" eb="8">
      <t>チョウメ</t>
    </rPh>
    <phoneticPr fontId="2"/>
  </si>
  <si>
    <t>〃</t>
    <phoneticPr fontId="2"/>
  </si>
  <si>
    <t>沖館</t>
    <rPh sb="0" eb="2">
      <t>オキダテ</t>
    </rPh>
    <phoneticPr fontId="2"/>
  </si>
  <si>
    <t>〃</t>
    <phoneticPr fontId="2"/>
  </si>
  <si>
    <t>油川</t>
    <rPh sb="0" eb="2">
      <t>アブラカワ</t>
    </rPh>
    <phoneticPr fontId="2"/>
  </si>
  <si>
    <t>　〃　大字油川字船岡３６</t>
    <rPh sb="3" eb="5">
      <t>オオアザ</t>
    </rPh>
    <rPh sb="5" eb="7">
      <t>アブラカワ</t>
    </rPh>
    <rPh sb="7" eb="8">
      <t>アザ</t>
    </rPh>
    <rPh sb="8" eb="10">
      <t>フナオカ</t>
    </rPh>
    <phoneticPr fontId="2"/>
  </si>
  <si>
    <t>荒川</t>
    <rPh sb="0" eb="2">
      <t>アラカワ</t>
    </rPh>
    <phoneticPr fontId="2"/>
  </si>
  <si>
    <t>　〃　大字荒川字柴田９２の５</t>
    <rPh sb="3" eb="5">
      <t>オオアザ</t>
    </rPh>
    <rPh sb="5" eb="7">
      <t>アラカワ</t>
    </rPh>
    <rPh sb="7" eb="8">
      <t>アザ</t>
    </rPh>
    <rPh sb="8" eb="10">
      <t>シバタ</t>
    </rPh>
    <phoneticPr fontId="2"/>
  </si>
  <si>
    <t>高田</t>
    <rPh sb="0" eb="2">
      <t>タカダ</t>
    </rPh>
    <phoneticPr fontId="2"/>
  </si>
  <si>
    <t>　〃　大字高田字川瀬２００の５</t>
    <rPh sb="3" eb="5">
      <t>オオアザ</t>
    </rPh>
    <rPh sb="5" eb="7">
      <t>タカダ</t>
    </rPh>
    <rPh sb="7" eb="8">
      <t>アザ</t>
    </rPh>
    <rPh sb="8" eb="10">
      <t>カワセ</t>
    </rPh>
    <phoneticPr fontId="2"/>
  </si>
  <si>
    <t>原別</t>
    <rPh sb="0" eb="1">
      <t>ハラ</t>
    </rPh>
    <rPh sb="1" eb="2">
      <t>ベツ</t>
    </rPh>
    <phoneticPr fontId="2"/>
  </si>
  <si>
    <t>　〃　大字原別字袖崎８</t>
    <rPh sb="3" eb="5">
      <t>オオアザ</t>
    </rPh>
    <rPh sb="5" eb="6">
      <t>ハラ</t>
    </rPh>
    <rPh sb="6" eb="7">
      <t>ベツ</t>
    </rPh>
    <rPh sb="7" eb="8">
      <t>アザ</t>
    </rPh>
    <rPh sb="8" eb="9">
      <t>ソデ</t>
    </rPh>
    <rPh sb="9" eb="10">
      <t>サキ</t>
    </rPh>
    <phoneticPr fontId="2"/>
  </si>
  <si>
    <t>浜館</t>
    <rPh sb="0" eb="1">
      <t>ハマ</t>
    </rPh>
    <rPh sb="1" eb="2">
      <t>ヤカタ</t>
    </rPh>
    <phoneticPr fontId="2"/>
  </si>
  <si>
    <t>　〃　大字田屋敷字下り松１７</t>
    <rPh sb="3" eb="5">
      <t>オオアザ</t>
    </rPh>
    <rPh sb="5" eb="7">
      <t>タヤ</t>
    </rPh>
    <rPh sb="7" eb="8">
      <t>シ</t>
    </rPh>
    <rPh sb="8" eb="9">
      <t>アザ</t>
    </rPh>
    <rPh sb="9" eb="10">
      <t>サ</t>
    </rPh>
    <rPh sb="11" eb="12">
      <t>マツ</t>
    </rPh>
    <phoneticPr fontId="2"/>
  </si>
  <si>
    <t>筒井</t>
    <rPh sb="0" eb="2">
      <t>ツツイ</t>
    </rPh>
    <phoneticPr fontId="2"/>
  </si>
  <si>
    <t>横内</t>
    <rPh sb="0" eb="2">
      <t>ヨコウチ</t>
    </rPh>
    <phoneticPr fontId="2"/>
  </si>
  <si>
    <t>　〃　大字野尻字野田６０</t>
    <rPh sb="3" eb="5">
      <t>オオアザ</t>
    </rPh>
    <rPh sb="5" eb="7">
      <t>ノジリ</t>
    </rPh>
    <rPh sb="7" eb="8">
      <t>アザ</t>
    </rPh>
    <rPh sb="8" eb="10">
      <t>ノダ</t>
    </rPh>
    <phoneticPr fontId="2"/>
  </si>
  <si>
    <t>新城</t>
    <rPh sb="0" eb="2">
      <t>シンジョウ</t>
    </rPh>
    <phoneticPr fontId="2"/>
  </si>
  <si>
    <t>　〃　大字新城字平岡２６６の１４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</si>
  <si>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奥内</t>
    <rPh sb="0" eb="2">
      <t>オクナイ</t>
    </rPh>
    <phoneticPr fontId="2"/>
  </si>
  <si>
    <t>　〃　大字清水字浜元１８１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</si>
  <si>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西田沢</t>
    <rPh sb="0" eb="1">
      <t>ニシ</t>
    </rPh>
    <rPh sb="1" eb="3">
      <t>タザワ</t>
    </rPh>
    <phoneticPr fontId="2"/>
  </si>
  <si>
    <t>　〃　大字飛鳥字塩越８０</t>
    <rPh sb="3" eb="5">
      <t>オオアザ</t>
    </rPh>
    <rPh sb="5" eb="7">
      <t>アスカ</t>
    </rPh>
    <rPh sb="7" eb="8">
      <t>アザ</t>
    </rPh>
    <rPh sb="8" eb="9">
      <t>シオ</t>
    </rPh>
    <rPh sb="9" eb="10">
      <t>コシ</t>
    </rPh>
    <phoneticPr fontId="2"/>
  </si>
  <si>
    <t>後潟</t>
    <rPh sb="0" eb="1">
      <t>ウシ</t>
    </rPh>
    <rPh sb="1" eb="2">
      <t>ニイガタ</t>
    </rPh>
    <phoneticPr fontId="2"/>
  </si>
  <si>
    <t>　〃　大字六枚橋字磯打９５</t>
    <rPh sb="3" eb="5">
      <t>オオアザ</t>
    </rPh>
    <rPh sb="5" eb="6">
      <t>ロク</t>
    </rPh>
    <rPh sb="6" eb="7">
      <t>マイ</t>
    </rPh>
    <rPh sb="7" eb="8">
      <t>バシ</t>
    </rPh>
    <rPh sb="8" eb="9">
      <t>アザ</t>
    </rPh>
    <rPh sb="9" eb="10">
      <t>イソ</t>
    </rPh>
    <rPh sb="10" eb="11">
      <t>ウ</t>
    </rPh>
    <phoneticPr fontId="2"/>
  </si>
  <si>
    <t>野内</t>
    <rPh sb="0" eb="2">
      <t>ノナイ</t>
    </rPh>
    <phoneticPr fontId="2"/>
  </si>
  <si>
    <t>〃</t>
    <phoneticPr fontId="2"/>
  </si>
  <si>
    <t>金沢</t>
    <rPh sb="0" eb="2">
      <t>カナザワ</t>
    </rPh>
    <phoneticPr fontId="2"/>
  </si>
  <si>
    <t>三内</t>
    <rPh sb="0" eb="2">
      <t>サンナイ</t>
    </rPh>
    <phoneticPr fontId="2"/>
  </si>
  <si>
    <t>〃</t>
    <phoneticPr fontId="2"/>
  </si>
  <si>
    <t>浜田</t>
    <rPh sb="0" eb="2">
      <t>ハマダ</t>
    </rPh>
    <phoneticPr fontId="2"/>
  </si>
  <si>
    <t>　〃　大字浜田字豊田３６の２</t>
    <rPh sb="3" eb="5">
      <t>オオアザ</t>
    </rPh>
    <rPh sb="5" eb="7">
      <t>ハマダ</t>
    </rPh>
    <rPh sb="7" eb="8">
      <t>アザ</t>
    </rPh>
    <rPh sb="8" eb="10">
      <t>トヨダ</t>
    </rPh>
    <phoneticPr fontId="2"/>
  </si>
  <si>
    <t>小柳</t>
    <rPh sb="0" eb="2">
      <t>コヤナギ</t>
    </rPh>
    <phoneticPr fontId="2"/>
  </si>
  <si>
    <t>　〃　小柳四丁目６の１</t>
    <rPh sb="3" eb="5">
      <t>コヤナギ</t>
    </rPh>
    <rPh sb="5" eb="6">
      <t>４</t>
    </rPh>
    <rPh sb="6" eb="8">
      <t>チョウメ</t>
    </rPh>
    <phoneticPr fontId="2"/>
  </si>
  <si>
    <t>〃</t>
    <phoneticPr fontId="2"/>
  </si>
  <si>
    <t>泉川</t>
    <rPh sb="0" eb="2">
      <t>イズミカワ</t>
    </rPh>
    <phoneticPr fontId="2"/>
  </si>
  <si>
    <t>　〃　大字浪館字泉川１の１</t>
    <rPh sb="3" eb="5">
      <t>オオアザ</t>
    </rPh>
    <rPh sb="5" eb="7">
      <t>ナミダテ</t>
    </rPh>
    <rPh sb="7" eb="8">
      <t>アザ</t>
    </rPh>
    <rPh sb="8" eb="10">
      <t>イズミカワ</t>
    </rPh>
    <phoneticPr fontId="2"/>
  </si>
  <si>
    <t>浪館</t>
    <rPh sb="0" eb="2">
      <t>ナミダテ</t>
    </rPh>
    <phoneticPr fontId="2"/>
  </si>
  <si>
    <t>幸畑</t>
    <rPh sb="0" eb="2">
      <t>コウバタ</t>
    </rPh>
    <phoneticPr fontId="2"/>
  </si>
  <si>
    <t>　〃　大字幸畑字松元５０の２</t>
    <rPh sb="3" eb="5">
      <t>オオアザ</t>
    </rPh>
    <rPh sb="5" eb="7">
      <t>コウバタ</t>
    </rPh>
    <rPh sb="7" eb="8">
      <t>アザ</t>
    </rPh>
    <rPh sb="8" eb="10">
      <t>マツモト</t>
    </rPh>
    <phoneticPr fontId="2"/>
  </si>
  <si>
    <t>大野</t>
    <rPh sb="0" eb="2">
      <t>オオノ</t>
    </rPh>
    <phoneticPr fontId="2"/>
  </si>
  <si>
    <t>〃</t>
    <phoneticPr fontId="2"/>
  </si>
  <si>
    <t>戸山西</t>
    <rPh sb="0" eb="2">
      <t>トヤマ</t>
    </rPh>
    <rPh sb="2" eb="3">
      <t>ニシ</t>
    </rPh>
    <phoneticPr fontId="2"/>
  </si>
  <si>
    <t>〃</t>
    <phoneticPr fontId="2"/>
  </si>
  <si>
    <t>筒井南</t>
    <rPh sb="0" eb="2">
      <t>ツツイ</t>
    </rPh>
    <rPh sb="2" eb="3">
      <t>ミナミ</t>
    </rPh>
    <phoneticPr fontId="2"/>
  </si>
  <si>
    <t>　〃　大字筒井字八ツ橋４６の１</t>
    <rPh sb="3" eb="5">
      <t>オオアザ</t>
    </rPh>
    <rPh sb="5" eb="7">
      <t>ツツイ</t>
    </rPh>
    <rPh sb="7" eb="8">
      <t>アザ</t>
    </rPh>
    <rPh sb="8" eb="9">
      <t>ヤ</t>
    </rPh>
    <rPh sb="10" eb="11">
      <t>ハシ</t>
    </rPh>
    <phoneticPr fontId="2"/>
  </si>
  <si>
    <t>三内西</t>
    <rPh sb="0" eb="2">
      <t>サンナイ</t>
    </rPh>
    <rPh sb="2" eb="3">
      <t>ニシ</t>
    </rPh>
    <phoneticPr fontId="2"/>
  </si>
  <si>
    <t>　〃　大字三内字丸山８６の１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</si>
  <si>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新城中央</t>
    <rPh sb="0" eb="2">
      <t>シンジョウ</t>
    </rPh>
    <rPh sb="2" eb="4">
      <t>チュウオウ</t>
    </rPh>
    <phoneticPr fontId="2"/>
  </si>
  <si>
    <t>　〃　大字新城字平岡１４１の１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</si>
  <si>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浪岡大字下十川字扇田１９の２</t>
    <phoneticPr fontId="2"/>
  </si>
  <si>
    <t>　〃　浪岡大字大釈迦字前田５の２</t>
    <phoneticPr fontId="2"/>
  </si>
  <si>
    <t>〃</t>
    <phoneticPr fontId="2"/>
  </si>
  <si>
    <t>　〃　浪岡大字本郷字一本柳４</t>
    <phoneticPr fontId="2"/>
  </si>
  <si>
    <t>　〃　浪岡大字浪岡字淋城２９</t>
    <phoneticPr fontId="2"/>
  </si>
  <si>
    <t>　〃　浪岡大字北中野字北畠３</t>
    <phoneticPr fontId="2"/>
  </si>
  <si>
    <t>造道</t>
    <rPh sb="0" eb="1">
      <t>ツク</t>
    </rPh>
    <rPh sb="1" eb="2">
      <t>ミチ</t>
    </rPh>
    <phoneticPr fontId="2"/>
  </si>
  <si>
    <t>青森市岡造道二丁目１４の１</t>
    <rPh sb="0" eb="3">
      <t>アオモリシ</t>
    </rPh>
    <rPh sb="3" eb="4">
      <t>オカ</t>
    </rPh>
    <rPh sb="4" eb="6">
      <t>ツクリミチ</t>
    </rPh>
    <rPh sb="6" eb="7">
      <t>２</t>
    </rPh>
    <rPh sb="7" eb="9">
      <t>チョウメ</t>
    </rPh>
    <phoneticPr fontId="2"/>
  </si>
  <si>
    <t>浪打</t>
    <rPh sb="0" eb="2">
      <t>ナミウチ</t>
    </rPh>
    <phoneticPr fontId="2"/>
  </si>
  <si>
    <t>　〃　合浦一丁目１１の１０</t>
    <rPh sb="3" eb="5">
      <t>ガッポ</t>
    </rPh>
    <rPh sb="5" eb="6">
      <t>１</t>
    </rPh>
    <rPh sb="6" eb="8">
      <t>チョウメ</t>
    </rPh>
    <phoneticPr fontId="2"/>
  </si>
  <si>
    <t>〃</t>
    <phoneticPr fontId="2"/>
  </si>
  <si>
    <t>　〃　中佃二丁目７の１</t>
    <rPh sb="3" eb="4">
      <t>ナカ</t>
    </rPh>
    <rPh sb="4" eb="5">
      <t>ツクダ</t>
    </rPh>
    <rPh sb="5" eb="6">
      <t>２</t>
    </rPh>
    <rPh sb="6" eb="8">
      <t>チョウメ</t>
    </rPh>
    <phoneticPr fontId="2"/>
  </si>
  <si>
    <t>浦町</t>
    <rPh sb="0" eb="1">
      <t>ウラ</t>
    </rPh>
    <rPh sb="1" eb="2">
      <t>ウラマチ</t>
    </rPh>
    <phoneticPr fontId="2"/>
  </si>
  <si>
    <t>　〃　勝田二丁目２５の１２</t>
    <rPh sb="3" eb="5">
      <t>カツタ</t>
    </rPh>
    <rPh sb="5" eb="6">
      <t>２</t>
    </rPh>
    <rPh sb="6" eb="8">
      <t>チョウメ</t>
    </rPh>
    <phoneticPr fontId="2"/>
  </si>
  <si>
    <t>　〃　久須志二丁目９の１</t>
    <rPh sb="3" eb="6">
      <t>クスシ</t>
    </rPh>
    <rPh sb="6" eb="7">
      <t>２</t>
    </rPh>
    <rPh sb="7" eb="9">
      <t>チョウメ</t>
    </rPh>
    <phoneticPr fontId="2"/>
  </si>
  <si>
    <t>〃</t>
    <phoneticPr fontId="2"/>
  </si>
  <si>
    <t>　〃　大字羽白字沢田４７１</t>
    <rPh sb="3" eb="5">
      <t>オオアザ</t>
    </rPh>
    <rPh sb="5" eb="7">
      <t>ハジロ</t>
    </rPh>
    <rPh sb="7" eb="8">
      <t>アザ</t>
    </rPh>
    <rPh sb="8" eb="10">
      <t>サワダ</t>
    </rPh>
    <phoneticPr fontId="2"/>
  </si>
  <si>
    <t>　〃　大字金浜字稲田１０７</t>
    <rPh sb="3" eb="5">
      <t>オオアザ</t>
    </rPh>
    <rPh sb="5" eb="7">
      <t>カネハマ</t>
    </rPh>
    <rPh sb="7" eb="8">
      <t>アザ</t>
    </rPh>
    <rPh sb="8" eb="10">
      <t>イナダ</t>
    </rPh>
    <phoneticPr fontId="2"/>
  </si>
  <si>
    <t>　〃　桜川八丁目１５の１</t>
    <rPh sb="3" eb="4">
      <t>サクラ</t>
    </rPh>
    <rPh sb="4" eb="5">
      <t>カワ</t>
    </rPh>
    <rPh sb="5" eb="6">
      <t>８</t>
    </rPh>
    <rPh sb="6" eb="8">
      <t>チョウメ</t>
    </rPh>
    <phoneticPr fontId="2"/>
  </si>
  <si>
    <t>　〃　大字四ツ石字里見６４の６</t>
    <rPh sb="3" eb="5">
      <t>オオアザ</t>
    </rPh>
    <rPh sb="5" eb="6">
      <t>４</t>
    </rPh>
    <rPh sb="7" eb="8">
      <t>イシ</t>
    </rPh>
    <rPh sb="8" eb="9">
      <t>アザ</t>
    </rPh>
    <rPh sb="9" eb="11">
      <t>サトミ</t>
    </rPh>
    <phoneticPr fontId="2"/>
  </si>
  <si>
    <t>西</t>
    <rPh sb="0" eb="1">
      <t>ニシ</t>
    </rPh>
    <phoneticPr fontId="2"/>
  </si>
  <si>
    <t>　〃　大字浪館字志田３６</t>
    <rPh sb="3" eb="5">
      <t>オオアザ</t>
    </rPh>
    <rPh sb="5" eb="7">
      <t>ナミダテ</t>
    </rPh>
    <rPh sb="7" eb="8">
      <t>アザ</t>
    </rPh>
    <rPh sb="8" eb="9">
      <t>シ</t>
    </rPh>
    <rPh sb="9" eb="10">
      <t>タ</t>
    </rPh>
    <phoneticPr fontId="2"/>
  </si>
  <si>
    <t>南</t>
    <rPh sb="0" eb="1">
      <t>ミナミ</t>
    </rPh>
    <phoneticPr fontId="2"/>
  </si>
  <si>
    <t>　〃　緑二丁目６の１</t>
    <rPh sb="3" eb="4">
      <t>ミドリ</t>
    </rPh>
    <rPh sb="4" eb="5">
      <t>ニ</t>
    </rPh>
    <rPh sb="5" eb="7">
      <t>チョウメ</t>
    </rPh>
    <phoneticPr fontId="2"/>
  </si>
  <si>
    <t>〃</t>
    <phoneticPr fontId="2"/>
  </si>
  <si>
    <t>東</t>
    <rPh sb="0" eb="1">
      <t>ヒガシ</t>
    </rPh>
    <phoneticPr fontId="2"/>
  </si>
  <si>
    <t>　〃　大字八幡林字熊谷２８</t>
    <rPh sb="3" eb="5">
      <t>オオアザ</t>
    </rPh>
    <rPh sb="5" eb="6">
      <t>ハチ</t>
    </rPh>
    <rPh sb="6" eb="7">
      <t>ハタ</t>
    </rPh>
    <rPh sb="7" eb="8">
      <t>ハヤシ</t>
    </rPh>
    <rPh sb="8" eb="9">
      <t>アザ</t>
    </rPh>
    <rPh sb="9" eb="11">
      <t>クマガイ</t>
    </rPh>
    <phoneticPr fontId="2"/>
  </si>
  <si>
    <t>戸山</t>
    <rPh sb="0" eb="2">
      <t>トヤマ</t>
    </rPh>
    <phoneticPr fontId="2"/>
  </si>
  <si>
    <t>　〃　大字三内字丸山１０８の４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</si>
  <si>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北</t>
    <rPh sb="0" eb="1">
      <t>キタ</t>
    </rPh>
    <phoneticPr fontId="2"/>
  </si>
  <si>
    <t>　〃　大字清水字浜元１３５の１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</si>
  <si>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　〃　浪打二丁目６の３２</t>
    <phoneticPr fontId="2"/>
  </si>
  <si>
    <t>　〃　赤坂一丁目１の１</t>
    <rPh sb="3" eb="5">
      <t>アカサカ</t>
    </rPh>
    <rPh sb="5" eb="8">
      <t>１チョウメ</t>
    </rPh>
    <phoneticPr fontId="2"/>
  </si>
  <si>
    <t>商</t>
    <rPh sb="0" eb="1">
      <t>ショウ</t>
    </rPh>
    <phoneticPr fontId="2"/>
  </si>
  <si>
    <t>青森</t>
    <rPh sb="0" eb="2">
      <t>アオモリ</t>
    </rPh>
    <phoneticPr fontId="2"/>
  </si>
  <si>
    <t>青森西</t>
    <rPh sb="0" eb="2">
      <t>アオモリ</t>
    </rPh>
    <rPh sb="2" eb="3">
      <t>ニシ</t>
    </rPh>
    <phoneticPr fontId="2"/>
  </si>
  <si>
    <t>　〃　大字新城字平岡２６６の２０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</si>
  <si>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青森東</t>
    <rPh sb="0" eb="2">
      <t>アオモリ</t>
    </rPh>
    <rPh sb="2" eb="3">
      <t>ヒガシ</t>
    </rPh>
    <phoneticPr fontId="2"/>
  </si>
  <si>
    <t>青森東平内校舎</t>
    <phoneticPr fontId="2"/>
  </si>
  <si>
    <t>(3)</t>
    <phoneticPr fontId="2"/>
  </si>
  <si>
    <t>青森北</t>
    <rPh sb="0" eb="2">
      <t>アオモリ</t>
    </rPh>
    <rPh sb="2" eb="3">
      <t>キタ</t>
    </rPh>
    <phoneticPr fontId="2"/>
  </si>
  <si>
    <t>ス</t>
    <phoneticPr fontId="2"/>
  </si>
  <si>
    <t>(12)</t>
    <phoneticPr fontId="2"/>
  </si>
  <si>
    <t>(8)</t>
    <phoneticPr fontId="2"/>
  </si>
  <si>
    <t>〃</t>
    <phoneticPr fontId="2"/>
  </si>
  <si>
    <t>青森南</t>
    <rPh sb="0" eb="2">
      <t>アオモリ</t>
    </rPh>
    <rPh sb="2" eb="3">
      <t>ミナミ</t>
    </rPh>
    <phoneticPr fontId="2"/>
  </si>
  <si>
    <t>外</t>
    <rPh sb="0" eb="1">
      <t>ガイ</t>
    </rPh>
    <phoneticPr fontId="2"/>
  </si>
  <si>
    <t>〃</t>
    <phoneticPr fontId="2"/>
  </si>
  <si>
    <t>青森中央</t>
    <rPh sb="0" eb="2">
      <t>アオモリ</t>
    </rPh>
    <rPh sb="2" eb="4">
      <t>チュウオウ</t>
    </rPh>
    <phoneticPr fontId="2"/>
  </si>
  <si>
    <t>青森工業</t>
    <rPh sb="0" eb="2">
      <t>アオモリ</t>
    </rPh>
    <rPh sb="2" eb="4">
      <t>コウギョウ</t>
    </rPh>
    <phoneticPr fontId="2"/>
  </si>
  <si>
    <t>工</t>
    <rPh sb="0" eb="1">
      <t>コウ</t>
    </rPh>
    <phoneticPr fontId="2"/>
  </si>
  <si>
    <t>青森商業</t>
    <rPh sb="0" eb="2">
      <t>アオモリ</t>
    </rPh>
    <rPh sb="2" eb="4">
      <t>ショウギョウ</t>
    </rPh>
    <phoneticPr fontId="2"/>
  </si>
  <si>
    <t>東奥学園</t>
    <rPh sb="0" eb="2">
      <t>トウオウ</t>
    </rPh>
    <rPh sb="2" eb="4">
      <t>ガクエン</t>
    </rPh>
    <phoneticPr fontId="2"/>
  </si>
  <si>
    <t>家</t>
    <rPh sb="0" eb="1">
      <t>イエ</t>
    </rPh>
    <phoneticPr fontId="2"/>
  </si>
  <si>
    <t>福</t>
    <rPh sb="0" eb="1">
      <t>フク</t>
    </rPh>
    <phoneticPr fontId="2"/>
  </si>
  <si>
    <t>青森明の星</t>
    <rPh sb="0" eb="2">
      <t>アオモリ</t>
    </rPh>
    <rPh sb="2" eb="3">
      <t>ア</t>
    </rPh>
    <rPh sb="4" eb="5">
      <t>ホシ</t>
    </rPh>
    <phoneticPr fontId="2"/>
  </si>
  <si>
    <t>英</t>
    <rPh sb="0" eb="1">
      <t>エイ</t>
    </rPh>
    <phoneticPr fontId="2"/>
  </si>
  <si>
    <t>北斗</t>
    <rPh sb="0" eb="2">
      <t>ホクト</t>
    </rPh>
    <phoneticPr fontId="2"/>
  </si>
  <si>
    <t>青森公立大学</t>
    <rPh sb="0" eb="2">
      <t>アオモリ</t>
    </rPh>
    <rPh sb="2" eb="4">
      <t>コウリツ</t>
    </rPh>
    <rPh sb="4" eb="6">
      <t>ダイガク</t>
    </rPh>
    <phoneticPr fontId="2"/>
  </si>
  <si>
    <t>青森大学</t>
    <rPh sb="0" eb="2">
      <t>アオモリ</t>
    </rPh>
    <rPh sb="2" eb="4">
      <t>ダイガク</t>
    </rPh>
    <phoneticPr fontId="2"/>
  </si>
  <si>
    <t xml:space="preserve">  〃　幸畑二丁目３の１</t>
    <rPh sb="4" eb="5">
      <t>サチ</t>
    </rPh>
    <rPh sb="5" eb="6">
      <t>ハタケ</t>
    </rPh>
    <rPh sb="6" eb="7">
      <t>２</t>
    </rPh>
    <rPh sb="7" eb="9">
      <t>チョウメ</t>
    </rPh>
    <phoneticPr fontId="2"/>
  </si>
  <si>
    <t>青森中央学院大学</t>
    <rPh sb="0" eb="2">
      <t>アオモリ</t>
    </rPh>
    <rPh sb="2" eb="4">
      <t>チュウオウ</t>
    </rPh>
    <rPh sb="4" eb="6">
      <t>ガクイン</t>
    </rPh>
    <rPh sb="6" eb="8">
      <t>ダイガク</t>
    </rPh>
    <phoneticPr fontId="2"/>
  </si>
  <si>
    <t>　〃　大字横内字神田１２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</si>
  <si>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青森明の星短期大学</t>
    <rPh sb="0" eb="2">
      <t>アオモリ</t>
    </rPh>
    <rPh sb="2" eb="3">
      <t>ア</t>
    </rPh>
    <rPh sb="4" eb="5">
      <t>ホシ</t>
    </rPh>
    <rPh sb="5" eb="7">
      <t>タンキ</t>
    </rPh>
    <rPh sb="7" eb="9">
      <t>ダイガク</t>
    </rPh>
    <phoneticPr fontId="2"/>
  </si>
  <si>
    <t>　〃　浪打二丁目６の３２</t>
    <rPh sb="3" eb="4">
      <t>ナミ</t>
    </rPh>
    <rPh sb="4" eb="5">
      <t>ウ</t>
    </rPh>
    <rPh sb="5" eb="6">
      <t>２</t>
    </rPh>
    <rPh sb="6" eb="8">
      <t>チョウメ</t>
    </rPh>
    <phoneticPr fontId="2"/>
  </si>
  <si>
    <t>青森中央短期大学</t>
    <rPh sb="0" eb="2">
      <t>アオモリ</t>
    </rPh>
    <rPh sb="2" eb="4">
      <t>チュウオウ</t>
    </rPh>
    <rPh sb="4" eb="6">
      <t>タンキ</t>
    </rPh>
    <rPh sb="6" eb="8">
      <t>ダイガク</t>
    </rPh>
    <phoneticPr fontId="2"/>
  </si>
  <si>
    <t>障害種別</t>
    <rPh sb="0" eb="2">
      <t>ショウガイ</t>
    </rPh>
    <rPh sb="2" eb="4">
      <t>シュベツ</t>
    </rPh>
    <phoneticPr fontId="2"/>
  </si>
  <si>
    <t>盲学校</t>
    <rPh sb="0" eb="3">
      <t>モウガッコウ</t>
    </rPh>
    <phoneticPr fontId="2"/>
  </si>
  <si>
    <t>幼稚</t>
    <rPh sb="0" eb="2">
      <t>ヨウチ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</si>
  <si>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</si>
  <si>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</si>
  <si>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高等</t>
    <rPh sb="0" eb="2">
      <t>コウトウ</t>
    </rPh>
    <phoneticPr fontId="2"/>
  </si>
  <si>
    <t>青森聾学校</t>
    <rPh sb="0" eb="2">
      <t>アオモリ</t>
    </rPh>
    <rPh sb="2" eb="3">
      <t>ロウ</t>
    </rPh>
    <rPh sb="3" eb="5">
      <t>ガッコウ</t>
    </rPh>
    <phoneticPr fontId="2"/>
  </si>
  <si>
    <t>青森第一養護学校</t>
    <rPh sb="0" eb="2">
      <t>アオモリ</t>
    </rPh>
    <rPh sb="2" eb="4">
      <t>ダイイチ</t>
    </rPh>
    <rPh sb="4" eb="6">
      <t>ヨウゴ</t>
    </rPh>
    <rPh sb="6" eb="8">
      <t>ガッコウ</t>
    </rPh>
    <phoneticPr fontId="2"/>
  </si>
  <si>
    <t>青森第二養護学校</t>
    <rPh sb="0" eb="2">
      <t>アオモリ</t>
    </rPh>
    <rPh sb="2" eb="3">
      <t>ダイ</t>
    </rPh>
    <rPh sb="3" eb="4">
      <t>２</t>
    </rPh>
    <rPh sb="4" eb="6">
      <t>ヨウゴ</t>
    </rPh>
    <rPh sb="6" eb="8">
      <t>ガッコウ</t>
    </rPh>
    <phoneticPr fontId="2"/>
  </si>
  <si>
    <t>青森若葉養護学校</t>
    <rPh sb="0" eb="2">
      <t>アオモリ</t>
    </rPh>
    <rPh sb="2" eb="4">
      <t>ワカバ</t>
    </rPh>
    <rPh sb="4" eb="6">
      <t>ヨウゴ</t>
    </rPh>
    <rPh sb="6" eb="8">
      <t>ガッコウ</t>
    </rPh>
    <phoneticPr fontId="2"/>
  </si>
  <si>
    <t>青森第一高等養護学校</t>
    <rPh sb="0" eb="2">
      <t>アオモリ</t>
    </rPh>
    <rPh sb="2" eb="4">
      <t>ダイイチ</t>
    </rPh>
    <rPh sb="4" eb="6">
      <t>コウトウ</t>
    </rPh>
    <rPh sb="6" eb="8">
      <t>ヨウゴ</t>
    </rPh>
    <rPh sb="8" eb="10">
      <t>ガッコウ</t>
    </rPh>
    <phoneticPr fontId="2"/>
  </si>
  <si>
    <t>青森第二高等養護学校</t>
    <rPh sb="0" eb="2">
      <t>アオモリ</t>
    </rPh>
    <rPh sb="2" eb="3">
      <t>ダイイチ</t>
    </rPh>
    <rPh sb="3" eb="4">
      <t>２</t>
    </rPh>
    <rPh sb="4" eb="6">
      <t>コウトウ</t>
    </rPh>
    <rPh sb="6" eb="8">
      <t>ヨウゴ</t>
    </rPh>
    <rPh sb="8" eb="10">
      <t>ガッコウ</t>
    </rPh>
    <phoneticPr fontId="2"/>
  </si>
  <si>
    <t>　〃　赤坂一丁目２７の９</t>
    <rPh sb="3" eb="5">
      <t>アカサカ</t>
    </rPh>
    <rPh sb="5" eb="8">
      <t>１チョウメ</t>
    </rPh>
    <phoneticPr fontId="2"/>
  </si>
  <si>
    <t>幼稚園名</t>
    <rPh sb="0" eb="3">
      <t>ヨウチエン</t>
    </rPh>
    <rPh sb="3" eb="4">
      <t>メイ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</si>
  <si>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</si>
  <si>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</si>
  <si>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</si>
  <si>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学校法人</t>
    <rPh sb="0" eb="2">
      <t>ガッコウ</t>
    </rPh>
    <rPh sb="2" eb="4">
      <t>ホウジン</t>
    </rPh>
    <phoneticPr fontId="2"/>
  </si>
  <si>
    <t>宗教法人</t>
    <rPh sb="0" eb="2">
      <t>シュウキョウ</t>
    </rPh>
    <rPh sb="2" eb="4">
      <t>ホウジン</t>
    </rPh>
    <phoneticPr fontId="2"/>
  </si>
  <si>
    <t>王恵</t>
    <phoneticPr fontId="2"/>
  </si>
  <si>
    <t>学科名</t>
    <rPh sb="0" eb="3">
      <t>ガッカメイ</t>
    </rPh>
    <phoneticPr fontId="2"/>
  </si>
  <si>
    <t>青森中央文化専門学校</t>
    <rPh sb="0" eb="2">
      <t>アオモリ</t>
    </rPh>
    <rPh sb="2" eb="4">
      <t>チュウオウ</t>
    </rPh>
    <rPh sb="4" eb="6">
      <t>ブンカ</t>
    </rPh>
    <rPh sb="6" eb="8">
      <t>センモン</t>
    </rPh>
    <rPh sb="8" eb="10">
      <t>ガッコウ</t>
    </rPh>
    <phoneticPr fontId="2"/>
  </si>
  <si>
    <t>専門</t>
    <rPh sb="0" eb="2">
      <t>センモン</t>
    </rPh>
    <phoneticPr fontId="2"/>
  </si>
  <si>
    <t>〃</t>
    <phoneticPr fontId="2"/>
  </si>
  <si>
    <t>東奥保育・福祉専門学院</t>
    <rPh sb="0" eb="1">
      <t>トウオウ</t>
    </rPh>
    <rPh sb="1" eb="2">
      <t>オク</t>
    </rPh>
    <rPh sb="2" eb="4">
      <t>ホイク</t>
    </rPh>
    <rPh sb="5" eb="7">
      <t>フクシ</t>
    </rPh>
    <rPh sb="7" eb="9">
      <t>センモン</t>
    </rPh>
    <rPh sb="9" eb="11">
      <t>ガクイン</t>
    </rPh>
    <phoneticPr fontId="2"/>
  </si>
  <si>
    <t>保育</t>
    <rPh sb="0" eb="2">
      <t>ホイク</t>
    </rPh>
    <phoneticPr fontId="2"/>
  </si>
  <si>
    <t>介護福祉</t>
    <rPh sb="0" eb="2">
      <t>カイゴ</t>
    </rPh>
    <rPh sb="2" eb="4">
      <t>フクシ</t>
    </rPh>
    <phoneticPr fontId="2"/>
  </si>
  <si>
    <t>　〃　　　〃</t>
    <phoneticPr fontId="2"/>
  </si>
  <si>
    <t>〃</t>
    <phoneticPr fontId="2"/>
  </si>
  <si>
    <t>　〃　　　〃</t>
    <phoneticPr fontId="2"/>
  </si>
  <si>
    <t>〃</t>
    <phoneticPr fontId="2"/>
  </si>
  <si>
    <t>理容</t>
    <rPh sb="0" eb="2">
      <t>リヨウ</t>
    </rPh>
    <phoneticPr fontId="2"/>
  </si>
  <si>
    <t>美容</t>
    <rPh sb="0" eb="2">
      <t>ビヨウ</t>
    </rPh>
    <phoneticPr fontId="2"/>
  </si>
  <si>
    <t>　〃　　　〃</t>
    <phoneticPr fontId="2"/>
  </si>
  <si>
    <t>〃</t>
    <phoneticPr fontId="2"/>
  </si>
  <si>
    <t>トータルビューティー</t>
    <phoneticPr fontId="2"/>
  </si>
  <si>
    <t>青森編物専門学校</t>
    <rPh sb="0" eb="2">
      <t>アオモリ</t>
    </rPh>
    <rPh sb="2" eb="4">
      <t>アミモノ</t>
    </rPh>
    <rPh sb="4" eb="6">
      <t>センモン</t>
    </rPh>
    <rPh sb="6" eb="8">
      <t>ガッコウ</t>
    </rPh>
    <phoneticPr fontId="2"/>
  </si>
  <si>
    <t>本・師範・高等師範</t>
    <rPh sb="0" eb="1">
      <t>ホン</t>
    </rPh>
    <rPh sb="2" eb="4">
      <t>シハン</t>
    </rPh>
    <rPh sb="5" eb="7">
      <t>コウトウ</t>
    </rPh>
    <rPh sb="7" eb="9">
      <t>シハン</t>
    </rPh>
    <phoneticPr fontId="2"/>
  </si>
  <si>
    <t>青森ビジネス専門学校</t>
    <rPh sb="0" eb="2">
      <t>アオモリ</t>
    </rPh>
    <rPh sb="6" eb="8">
      <t>センモン</t>
    </rPh>
    <rPh sb="8" eb="10">
      <t>ガッコウ</t>
    </rPh>
    <phoneticPr fontId="2"/>
  </si>
  <si>
    <t>社団法人</t>
    <rPh sb="0" eb="2">
      <t>シャダン</t>
    </rPh>
    <rPh sb="2" eb="4">
      <t>ホウジン</t>
    </rPh>
    <phoneticPr fontId="2"/>
  </si>
  <si>
    <t>青森市医師会立青森准看護学院</t>
    <rPh sb="0" eb="3">
      <t>アオモリシ</t>
    </rPh>
    <rPh sb="3" eb="6">
      <t>イシカイ</t>
    </rPh>
    <rPh sb="6" eb="7">
      <t>リツ</t>
    </rPh>
    <rPh sb="7" eb="9">
      <t>アオモリ</t>
    </rPh>
    <rPh sb="9" eb="10">
      <t>ジュンカン</t>
    </rPh>
    <rPh sb="10" eb="12">
      <t>カンゴ</t>
    </rPh>
    <rPh sb="12" eb="14">
      <t>ガクイン</t>
    </rPh>
    <phoneticPr fontId="2"/>
  </si>
  <si>
    <t>青森タイピスト養成所</t>
    <rPh sb="0" eb="2">
      <t>アオモリ</t>
    </rPh>
    <rPh sb="7" eb="10">
      <t>ヨウセイジョ</t>
    </rPh>
    <phoneticPr fontId="2"/>
  </si>
  <si>
    <t>本科</t>
    <rPh sb="0" eb="2">
      <t>ホンカ</t>
    </rPh>
    <phoneticPr fontId="2"/>
  </si>
  <si>
    <t>トータルファッション</t>
    <phoneticPr fontId="2"/>
  </si>
  <si>
    <t>種別</t>
    <rPh sb="0" eb="2">
      <t>シュベツ</t>
    </rPh>
    <phoneticPr fontId="2"/>
  </si>
  <si>
    <t>学校数</t>
    <rPh sb="0" eb="3">
      <t>ガッコウスウ</t>
    </rPh>
    <phoneticPr fontId="2"/>
  </si>
  <si>
    <t>備考</t>
    <rPh sb="0" eb="2">
      <t>ビコウ</t>
    </rPh>
    <phoneticPr fontId="2"/>
  </si>
  <si>
    <t>幼稚園</t>
    <rPh sb="0" eb="3">
      <t>ヨウチエン</t>
    </rPh>
    <phoneticPr fontId="2"/>
  </si>
  <si>
    <t>定時制</t>
    <rPh sb="0" eb="3">
      <t>テイジセイ</t>
    </rPh>
    <phoneticPr fontId="2"/>
  </si>
  <si>
    <t>短期大学</t>
    <rPh sb="0" eb="2">
      <t>タンキ</t>
    </rPh>
    <rPh sb="2" eb="4">
      <t>ダイガク</t>
    </rPh>
    <phoneticPr fontId="2"/>
  </si>
  <si>
    <t>盲聾・養護学校</t>
    <rPh sb="0" eb="1">
      <t>モウ</t>
    </rPh>
    <rPh sb="1" eb="2">
      <t>ロウ</t>
    </rPh>
    <rPh sb="3" eb="5">
      <t>ヨウゴ</t>
    </rPh>
    <rPh sb="5" eb="7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</si>
  <si>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</si>
  <si>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</si>
  <si>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</si>
  <si>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</si>
  <si>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</si>
  <si>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</si>
  <si>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</si>
  <si>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</si>
  <si>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第９表  特別支援学校（盲・聾・養護学校）</t>
    <rPh sb="0" eb="1">
      <t>ダイ</t>
    </rPh>
    <rPh sb="2" eb="3">
      <t>ヒョウ</t>
    </rPh>
    <rPh sb="5" eb="7">
      <t>トクベツ</t>
    </rPh>
    <rPh sb="7" eb="9">
      <t>シエン</t>
    </rPh>
    <rPh sb="9" eb="11">
      <t>ガッコウ</t>
    </rPh>
    <rPh sb="12" eb="13">
      <t>モウ</t>
    </rPh>
    <rPh sb="14" eb="15">
      <t>ロウ</t>
    </rPh>
    <rPh sb="16" eb="18">
      <t>ヨウゴ</t>
    </rPh>
    <rPh sb="18" eb="20">
      <t>ガッコウ</t>
    </rPh>
    <phoneticPr fontId="2"/>
  </si>
  <si>
    <t>高等（本科）</t>
    <rPh sb="0" eb="2">
      <t>コウトウ</t>
    </rPh>
    <rPh sb="3" eb="5">
      <t>ホンカ</t>
    </rPh>
    <phoneticPr fontId="2"/>
  </si>
  <si>
    <t xml:space="preserve"> 〃（専攻科）</t>
    <rPh sb="3" eb="5">
      <t>センコウ</t>
    </rPh>
    <rPh sb="5" eb="6">
      <t>カ</t>
    </rPh>
    <phoneticPr fontId="2"/>
  </si>
  <si>
    <t>在学者数</t>
    <phoneticPr fontId="2"/>
  </si>
  <si>
    <t>学年別</t>
    <rPh sb="0" eb="3">
      <t>ガクネンベツ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</si>
  <si>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</si>
  <si>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</si>
  <si>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</si>
  <si>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</si>
  <si>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</si>
  <si>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</si>
  <si>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総数</t>
    <rPh sb="0" eb="2">
      <t>ソウスウ</t>
    </rPh>
    <phoneticPr fontId="2"/>
  </si>
  <si>
    <t>無業者</t>
    <rPh sb="0" eb="1">
      <t>ム</t>
    </rPh>
    <rPh sb="1" eb="3">
      <t>ギョウシャ</t>
    </rPh>
    <phoneticPr fontId="2"/>
  </si>
  <si>
    <t>全日制</t>
    <phoneticPr fontId="2"/>
  </si>
  <si>
    <t>定時制</t>
    <phoneticPr fontId="2"/>
  </si>
  <si>
    <t>本務教員数</t>
    <rPh sb="0" eb="2">
      <t>ホンム</t>
    </rPh>
    <rPh sb="2" eb="5">
      <t>キョウインスウ</t>
    </rPh>
    <phoneticPr fontId="2"/>
  </si>
  <si>
    <t>市立</t>
    <rPh sb="0" eb="2">
      <t>シリツ</t>
    </rPh>
    <phoneticPr fontId="2"/>
  </si>
  <si>
    <t>看護</t>
    <rPh sb="0" eb="2">
      <t>カンゴ</t>
    </rPh>
    <phoneticPr fontId="2"/>
  </si>
  <si>
    <t>　〃　勝田一丁目１６の１６</t>
    <rPh sb="3" eb="4">
      <t>カ</t>
    </rPh>
    <rPh sb="4" eb="5">
      <t>タ</t>
    </rPh>
    <rPh sb="5" eb="6">
      <t>１</t>
    </rPh>
    <rPh sb="6" eb="8">
      <t>チョウメ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</si>
  <si>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</si>
  <si>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(15)</t>
    <phoneticPr fontId="2"/>
  </si>
  <si>
    <t>青森市立高等看護学院</t>
    <rPh sb="0" eb="3">
      <t>アオモリシ</t>
    </rPh>
    <rPh sb="3" eb="4">
      <t>タ</t>
    </rPh>
    <rPh sb="4" eb="6">
      <t>コウトウ</t>
    </rPh>
    <rPh sb="6" eb="8">
      <t>カンゴ</t>
    </rPh>
    <rPh sb="8" eb="10">
      <t>ガクイン</t>
    </rPh>
    <phoneticPr fontId="2"/>
  </si>
  <si>
    <t>青森歯科医療専門学校</t>
    <rPh sb="0" eb="2">
      <t>アオモリ</t>
    </rPh>
    <rPh sb="2" eb="4">
      <t>シカ</t>
    </rPh>
    <rPh sb="4" eb="6">
      <t>イリョウ</t>
    </rPh>
    <rPh sb="6" eb="8">
      <t>センモン</t>
    </rPh>
    <rPh sb="8" eb="10">
      <t>ガッコウ</t>
    </rPh>
    <phoneticPr fontId="2"/>
  </si>
  <si>
    <t>歯科技工士</t>
    <rPh sb="0" eb="2">
      <t>シカ</t>
    </rPh>
    <rPh sb="4" eb="5">
      <t>シ</t>
    </rPh>
    <phoneticPr fontId="2"/>
  </si>
  <si>
    <t>歯科衛生士</t>
    <rPh sb="0" eb="2">
      <t>シカ</t>
    </rPh>
    <rPh sb="4" eb="5">
      <t>シ</t>
    </rPh>
    <phoneticPr fontId="2"/>
  </si>
  <si>
    <t>(9)</t>
    <phoneticPr fontId="2"/>
  </si>
  <si>
    <t>青森市大字横内字神田１２の１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</si>
  <si>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　〃　大字横内字神田１２の１</t>
    <phoneticPr fontId="2"/>
  </si>
  <si>
    <t>(2)</t>
    <phoneticPr fontId="2"/>
  </si>
  <si>
    <t>(-)</t>
    <phoneticPr fontId="2"/>
  </si>
  <si>
    <t>　〃　大字戸山字安原７の１</t>
    <rPh sb="3" eb="5">
      <t>オオアザ</t>
    </rPh>
    <rPh sb="5" eb="7">
      <t>トヤマ</t>
    </rPh>
    <rPh sb="7" eb="8">
      <t>アザ</t>
    </rPh>
    <rPh sb="8" eb="10">
      <t>ヤスハラ</t>
    </rPh>
    <phoneticPr fontId="2"/>
  </si>
  <si>
    <t>準学校法人</t>
    <rPh sb="0" eb="1">
      <t>ジュン</t>
    </rPh>
    <rPh sb="1" eb="3">
      <t>ガッコウ</t>
    </rPh>
    <rPh sb="3" eb="5">
      <t>ホウジン</t>
    </rPh>
    <phoneticPr fontId="2"/>
  </si>
  <si>
    <t xml:space="preserve"> 中 学 校　3人　(Ａ) 3人　 （Ｂ） -</t>
    <rPh sb="1" eb="6">
      <t>チュウガッコウ</t>
    </rPh>
    <rPh sb="8" eb="9">
      <t>ニン</t>
    </rPh>
    <phoneticPr fontId="2"/>
  </si>
  <si>
    <t xml:space="preserve"> (資料：平成30年度「学校基本調査」及び青森県教育委員会_平成30年度「学校一覧」より)</t>
    <rPh sb="19" eb="20">
      <t>オヨ</t>
    </rPh>
    <rPh sb="21" eb="23">
      <t>アオモリ</t>
    </rPh>
    <phoneticPr fontId="2"/>
  </si>
  <si>
    <t>（資料：県教育委員会_平成30年度「学校一覧」より）</t>
    <rPh sb="1" eb="3">
      <t>シリョウ</t>
    </rPh>
    <rPh sb="4" eb="5">
      <t>ケン</t>
    </rPh>
    <rPh sb="5" eb="7">
      <t>キョウイク</t>
    </rPh>
    <rPh sb="7" eb="10">
      <t>イインカイ</t>
    </rPh>
    <rPh sb="18" eb="20">
      <t>ガッコウ</t>
    </rPh>
    <rPh sb="20" eb="22">
      <t>イチラン</t>
    </rPh>
    <phoneticPr fontId="2"/>
  </si>
  <si>
    <t>（資料：県教育委員会_平成30年度「学校一覧」より）</t>
    <phoneticPr fontId="2"/>
  </si>
  <si>
    <t>(6)</t>
    <phoneticPr fontId="2"/>
  </si>
  <si>
    <t>(14)</t>
    <phoneticPr fontId="2"/>
  </si>
  <si>
    <t>(11)</t>
    <phoneticPr fontId="2"/>
  </si>
  <si>
    <t>(35)</t>
    <phoneticPr fontId="2"/>
  </si>
  <si>
    <t>(50)</t>
    <phoneticPr fontId="2"/>
  </si>
  <si>
    <t>(4)</t>
    <phoneticPr fontId="2"/>
  </si>
  <si>
    <t>(16)</t>
    <phoneticPr fontId="2"/>
  </si>
  <si>
    <t>(10)</t>
    <phoneticPr fontId="2"/>
  </si>
  <si>
    <t>(18)</t>
    <phoneticPr fontId="2"/>
  </si>
  <si>
    <t>(22)</t>
    <phoneticPr fontId="2"/>
  </si>
  <si>
    <t>(6)</t>
    <phoneticPr fontId="2"/>
  </si>
  <si>
    <t>募集停止</t>
    <rPh sb="0" eb="2">
      <t>ボシュウ</t>
    </rPh>
    <rPh sb="2" eb="4">
      <t>テイシ</t>
    </rPh>
    <phoneticPr fontId="2"/>
  </si>
  <si>
    <t>メディカルビジネス科</t>
    <phoneticPr fontId="2"/>
  </si>
  <si>
    <t>新設</t>
    <rPh sb="0" eb="2">
      <t>シンセツ</t>
    </rPh>
    <phoneticPr fontId="2"/>
  </si>
  <si>
    <t>青森県ビューティー＆メディカル
専門学校</t>
    <phoneticPr fontId="2"/>
  </si>
  <si>
    <t xml:space="preserve"> (資料：平成30年度「学校基本調査」より)</t>
    <phoneticPr fontId="2"/>
  </si>
  <si>
    <t>(資料：平成30年度「学校基本調査」より)</t>
    <rPh sb="1" eb="3">
      <t>シリョウ</t>
    </rPh>
    <rPh sb="4" eb="6">
      <t>ヘイセイ</t>
    </rPh>
    <rPh sb="8" eb="10">
      <t>ネンド</t>
    </rPh>
    <rPh sb="11" eb="13">
      <t>ガッコウ</t>
    </rPh>
    <rPh sb="13" eb="15">
      <t>キホン</t>
    </rPh>
    <rPh sb="15" eb="17">
      <t>チョウサ</t>
    </rPh>
    <phoneticPr fontId="2"/>
  </si>
  <si>
    <t>就職者等</t>
    <rPh sb="0" eb="3">
      <t>シュウショクシャ</t>
    </rPh>
    <rPh sb="3" eb="4">
      <t>トウ</t>
    </rPh>
    <phoneticPr fontId="2"/>
  </si>
  <si>
    <t xml:space="preserve"> 高等学校  1人　(正規職員)  -　  （非正規職員） 1人</t>
    <rPh sb="1" eb="3">
      <t>コウトウ</t>
    </rPh>
    <rPh sb="3" eb="5">
      <t>ガッコウ</t>
    </rPh>
    <rPh sb="8" eb="9">
      <t>ニン</t>
    </rPh>
    <rPh sb="11" eb="13">
      <t>セイキ</t>
    </rPh>
    <rPh sb="13" eb="15">
      <t>ショクイン</t>
    </rPh>
    <rPh sb="23" eb="26">
      <t>ヒセイキ</t>
    </rPh>
    <rPh sb="26" eb="28">
      <t>ショクイン</t>
    </rPh>
    <rPh sb="31" eb="32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</si>
</sst>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"/>
    <numFmt numFmtId="177" formatCode="#,##0.0_ "/>
    <numFmt numFmtId="178" formatCode="0_ "/>
    <numFmt numFmtId="179" formatCode="0_);[Red]\(0\)"/>
    <numFmt numFmtId="180" formatCode="#,##0_);[Red]\(#,##0\)"/>
  </numFmts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93"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5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176" fontId="4" fillId="0" borderId="7" xfId="0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76" fontId="4" fillId="0" borderId="10" xfId="0" applyNumberFormat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>
      <alignment horizontal="center" vertical="center"/>
    </xf>
    <xf numFmtId="176" fontId="4" fillId="0" borderId="9" xfId="0" applyNumberFormat="1" applyFont="1" applyBorder="1" applyAlignment="1" applyProtection="1">
      <alignment vertical="center"/>
      <protection locked="0"/>
    </xf>
    <xf numFmtId="176" fontId="4" fillId="0" borderId="10" xfId="0" applyNumberFormat="1" applyFont="1" applyBorder="1" applyAlignment="1" applyProtection="1">
      <alignment vertical="center"/>
      <protection locked="0"/>
    </xf>
    <xf numFmtId="0" fontId="5" fillId="0" borderId="0" xfId="0" applyFont="1" applyBorder="1"/>
    <xf numFmtId="0" fontId="4" fillId="0" borderId="11" xfId="0" applyFont="1" applyBorder="1" applyAlignment="1">
      <alignment horizontal="center" vertical="center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8" fillId="0" borderId="13" xfId="0" applyNumberFormat="1" applyFont="1" applyFill="1" applyBorder="1" applyAlignment="1" applyProtection="1">
      <alignment vertical="center"/>
    </xf>
    <xf numFmtId="0" fontId="9" fillId="0" borderId="0" xfId="0" applyFont="1" applyProtection="1"/>
    <xf numFmtId="0" fontId="8" fillId="0" borderId="0" xfId="0" applyFont="1" applyBorder="1" applyAlignment="1" applyProtection="1">
      <alignment horizontal="center" justifyLastLine="1"/>
    </xf>
    <xf numFmtId="176" fontId="8" fillId="0" borderId="0" xfId="0" applyNumberFormat="1" applyFont="1" applyBorder="1" applyProtection="1"/>
    <xf numFmtId="0" fontId="4" fillId="0" borderId="0" xfId="0" applyFont="1" applyFill="1" applyBorder="1" applyProtection="1"/>
    <xf numFmtId="176" fontId="8" fillId="0" borderId="0" xfId="0" applyNumberFormat="1" applyFont="1" applyFill="1" applyBorder="1" applyProtection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0" fontId="4" fillId="0" borderId="14" xfId="0" applyFont="1" applyBorder="1" applyAlignment="1">
      <alignment horizontal="center" vertical="center"/>
    </xf>
    <xf numFmtId="176" fontId="4" fillId="0" borderId="15" xfId="0" applyNumberFormat="1" applyFont="1" applyBorder="1" applyAlignment="1" applyProtection="1">
      <alignment vertical="center"/>
      <protection locked="0"/>
    </xf>
    <xf numFmtId="176" fontId="4" fillId="0" borderId="16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vertical="center"/>
      <protection locked="0"/>
    </xf>
    <xf numFmtId="176" fontId="4" fillId="0" borderId="18" xfId="0" applyNumberFormat="1" applyFont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176" fontId="4" fillId="0" borderId="21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vertical="center"/>
    </xf>
    <xf numFmtId="176" fontId="8" fillId="0" borderId="1" xfId="0" applyNumberFormat="1" applyFont="1" applyFill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8" fillId="0" borderId="25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>
      <alignment horizontal="distributed" vertical="center"/>
    </xf>
    <xf numFmtId="41" fontId="4" fillId="0" borderId="26" xfId="0" applyNumberFormat="1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distributed" vertical="center"/>
    </xf>
    <xf numFmtId="41" fontId="4" fillId="0" borderId="9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41" fontId="4" fillId="0" borderId="4" xfId="0" applyNumberFormat="1" applyFont="1" applyFill="1" applyBorder="1" applyAlignment="1" applyProtection="1">
      <alignment horizontal="right" vertical="center"/>
      <protection locked="0"/>
    </xf>
    <xf numFmtId="41" fontId="8" fillId="0" borderId="1" xfId="0" applyNumberFormat="1" applyFont="1" applyFill="1" applyBorder="1" applyAlignment="1" applyProtection="1">
      <alignment vertical="center"/>
    </xf>
    <xf numFmtId="41" fontId="8" fillId="0" borderId="1" xfId="0" applyNumberFormat="1" applyFont="1" applyFill="1" applyBorder="1" applyAlignment="1" applyProtection="1">
      <alignment horizontal="right" vertical="center"/>
      <protection locked="0"/>
    </xf>
    <xf numFmtId="41" fontId="8" fillId="0" borderId="23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176" fontId="4" fillId="0" borderId="7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 applyProtection="1">
      <alignment vertical="center"/>
      <protection locked="0"/>
    </xf>
    <xf numFmtId="176" fontId="4" fillId="0" borderId="30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4" fillId="0" borderId="29" xfId="0" applyNumberFormat="1" applyFont="1" applyFill="1" applyBorder="1" applyAlignment="1" applyProtection="1">
      <alignment horizontal="right" vertical="center"/>
      <protection locked="0"/>
    </xf>
    <xf numFmtId="41" fontId="4" fillId="0" borderId="6" xfId="0" applyNumberFormat="1" applyFont="1" applyBorder="1" applyAlignment="1">
      <alignment vertical="center"/>
    </xf>
    <xf numFmtId="41" fontId="4" fillId="0" borderId="7" xfId="0" applyNumberFormat="1" applyFont="1" applyBorder="1" applyAlignment="1" applyProtection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31" xfId="0" applyNumberFormat="1" applyFont="1" applyBorder="1" applyAlignment="1">
      <alignment vertical="center"/>
    </xf>
    <xf numFmtId="41" fontId="4" fillId="0" borderId="3" xfId="0" applyNumberFormat="1" applyFont="1" applyBorder="1" applyAlignment="1" applyProtection="1">
      <alignment vertical="center"/>
    </xf>
    <xf numFmtId="41" fontId="4" fillId="0" borderId="3" xfId="0" applyNumberFormat="1" applyFont="1" applyBorder="1" applyAlignment="1" applyProtection="1">
      <alignment vertical="center"/>
      <protection locked="0"/>
    </xf>
    <xf numFmtId="41" fontId="4" fillId="0" borderId="18" xfId="0" applyNumberFormat="1" applyFont="1" applyBorder="1" applyAlignment="1" applyProtection="1">
      <alignment vertical="center"/>
      <protection locked="0"/>
    </xf>
    <xf numFmtId="41" fontId="4" fillId="0" borderId="32" xfId="0" applyNumberFormat="1" applyFont="1" applyBorder="1" applyAlignment="1" applyProtection="1">
      <alignment vertical="center"/>
      <protection locked="0"/>
    </xf>
    <xf numFmtId="41" fontId="8" fillId="0" borderId="1" xfId="0" applyNumberFormat="1" applyFont="1" applyBorder="1" applyAlignment="1" applyProtection="1">
      <alignment vertical="center"/>
    </xf>
    <xf numFmtId="41" fontId="8" fillId="0" borderId="33" xfId="0" applyNumberFormat="1" applyFont="1" applyBorder="1" applyAlignment="1" applyProtection="1">
      <alignment vertical="center"/>
    </xf>
    <xf numFmtId="41" fontId="8" fillId="0" borderId="34" xfId="0" applyNumberFormat="1" applyFont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41" fontId="4" fillId="0" borderId="27" xfId="0" applyNumberFormat="1" applyFont="1" applyBorder="1" applyAlignment="1" applyProtection="1">
      <alignment vertical="center"/>
      <protection locked="0"/>
    </xf>
    <xf numFmtId="41" fontId="4" fillId="0" borderId="21" xfId="0" applyNumberFormat="1" applyFont="1" applyBorder="1" applyAlignment="1" applyProtection="1">
      <alignment vertical="center"/>
    </xf>
    <xf numFmtId="41" fontId="4" fillId="0" borderId="21" xfId="0" applyNumberFormat="1" applyFont="1" applyBorder="1" applyAlignment="1" applyProtection="1">
      <alignment vertical="center"/>
      <protection locked="0"/>
    </xf>
    <xf numFmtId="41" fontId="4" fillId="0" borderId="35" xfId="0" applyNumberFormat="1" applyFont="1" applyBorder="1" applyAlignment="1" applyProtection="1">
      <alignment vertical="center"/>
      <protection locked="0"/>
    </xf>
    <xf numFmtId="0" fontId="4" fillId="0" borderId="0" xfId="0" applyFont="1"/>
    <xf numFmtId="0" fontId="4" fillId="0" borderId="18" xfId="0" applyFont="1" applyBorder="1" applyAlignment="1">
      <alignment vertical="center"/>
    </xf>
    <xf numFmtId="41" fontId="4" fillId="0" borderId="9" xfId="0" applyNumberFormat="1" applyFont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horizontal="right" vertical="center"/>
      <protection locked="0"/>
    </xf>
    <xf numFmtId="41" fontId="4" fillId="0" borderId="9" xfId="0" applyNumberFormat="1" applyFont="1" applyBorder="1" applyAlignment="1" applyProtection="1">
      <alignment vertical="center"/>
      <protection locked="0"/>
    </xf>
    <xf numFmtId="41" fontId="4" fillId="0" borderId="10" xfId="0" applyNumberFormat="1" applyFont="1" applyBorder="1" applyAlignment="1" applyProtection="1">
      <alignment vertical="center"/>
    </xf>
    <xf numFmtId="41" fontId="4" fillId="0" borderId="10" xfId="0" applyNumberFormat="1" applyFont="1" applyBorder="1" applyAlignment="1" applyProtection="1">
      <alignment horizontal="right" vertical="center"/>
      <protection locked="0"/>
    </xf>
    <xf numFmtId="41" fontId="4" fillId="0" borderId="36" xfId="0" applyNumberFormat="1" applyFont="1" applyBorder="1" applyAlignment="1" applyProtection="1">
      <alignment vertical="center"/>
      <protection locked="0"/>
    </xf>
    <xf numFmtId="41" fontId="8" fillId="0" borderId="23" xfId="0" applyNumberFormat="1" applyFont="1" applyBorder="1" applyAlignment="1" applyProtection="1">
      <alignment vertical="center"/>
    </xf>
    <xf numFmtId="41" fontId="8" fillId="0" borderId="24" xfId="0" applyNumberFormat="1" applyFont="1" applyBorder="1" applyAlignment="1" applyProtection="1">
      <alignment vertical="center"/>
    </xf>
    <xf numFmtId="41" fontId="8" fillId="0" borderId="37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41" fontId="4" fillId="0" borderId="6" xfId="0" applyNumberFormat="1" applyFont="1" applyBorder="1" applyAlignment="1" applyProtection="1">
      <alignment vertical="center"/>
      <protection locked="0"/>
    </xf>
    <xf numFmtId="41" fontId="8" fillId="0" borderId="6" xfId="0" applyNumberFormat="1" applyFont="1" applyBorder="1" applyAlignment="1" applyProtection="1">
      <alignment vertical="center"/>
    </xf>
    <xf numFmtId="41" fontId="4" fillId="0" borderId="4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>
      <alignment vertical="center"/>
    </xf>
    <xf numFmtId="41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>
      <alignment horizontal="center" vertical="center"/>
    </xf>
    <xf numFmtId="41" fontId="8" fillId="0" borderId="9" xfId="0" applyNumberFormat="1" applyFont="1" applyBorder="1" applyAlignment="1" applyProtection="1">
      <alignment vertical="center"/>
    </xf>
    <xf numFmtId="41" fontId="4" fillId="0" borderId="26" xfId="0" applyNumberFormat="1" applyFont="1" applyBorder="1" applyAlignment="1" applyProtection="1">
      <alignment vertical="center"/>
      <protection locked="0"/>
    </xf>
    <xf numFmtId="0" fontId="4" fillId="0" borderId="39" xfId="0" applyFont="1" applyBorder="1" applyAlignment="1">
      <alignment horizontal="center" vertical="center"/>
    </xf>
    <xf numFmtId="41" fontId="8" fillId="0" borderId="9" xfId="0" applyNumberFormat="1" applyFont="1" applyBorder="1" applyAlignment="1" applyProtection="1">
      <alignment vertical="center"/>
      <protection locked="0"/>
    </xf>
    <xf numFmtId="0" fontId="4" fillId="0" borderId="40" xfId="0" applyFont="1" applyBorder="1" applyAlignment="1">
      <alignment horizontal="center" vertical="center"/>
    </xf>
    <xf numFmtId="41" fontId="4" fillId="0" borderId="41" xfId="0" applyNumberFormat="1" applyFont="1" applyBorder="1" applyAlignment="1" applyProtection="1">
      <alignment vertical="center"/>
    </xf>
    <xf numFmtId="41" fontId="4" fillId="0" borderId="41" xfId="0" applyNumberFormat="1" applyFont="1" applyBorder="1" applyAlignment="1" applyProtection="1">
      <alignment vertical="center"/>
      <protection locked="0"/>
    </xf>
    <xf numFmtId="41" fontId="8" fillId="0" borderId="42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center"/>
    </xf>
    <xf numFmtId="41" fontId="5" fillId="0" borderId="0" xfId="0" applyNumberFormat="1" applyFont="1" applyFill="1"/>
    <xf numFmtId="41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3" xfId="0" applyFont="1" applyBorder="1" applyAlignment="1">
      <alignment horizontal="center" vertical="center"/>
    </xf>
    <xf numFmtId="41" fontId="4" fillId="0" borderId="30" xfId="0" applyNumberFormat="1" applyFont="1" applyBorder="1" applyAlignment="1" applyProtection="1">
      <alignment horizontal="right" vertical="center"/>
      <protection locked="0"/>
    </xf>
    <xf numFmtId="41" fontId="9" fillId="0" borderId="0" xfId="0" applyNumberFormat="1" applyFont="1" applyFill="1"/>
    <xf numFmtId="41" fontId="5" fillId="0" borderId="0" xfId="0" applyNumberFormat="1" applyFont="1"/>
    <xf numFmtId="0" fontId="4" fillId="0" borderId="44" xfId="0" applyFont="1" applyBorder="1" applyAlignment="1">
      <alignment horizontal="center" vertical="center"/>
    </xf>
    <xf numFmtId="41" fontId="4" fillId="0" borderId="45" xfId="0" applyNumberFormat="1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1" fontId="4" fillId="0" borderId="29" xfId="0" applyNumberFormat="1" applyFont="1" applyBorder="1" applyAlignment="1" applyProtection="1">
      <alignment vertical="center"/>
    </xf>
    <xf numFmtId="41" fontId="4" fillId="0" borderId="49" xfId="0" applyNumberFormat="1" applyFont="1" applyBorder="1" applyAlignment="1" applyProtection="1">
      <alignment horizontal="right" vertical="center"/>
      <protection locked="0"/>
    </xf>
    <xf numFmtId="41" fontId="8" fillId="0" borderId="23" xfId="0" applyNumberFormat="1" applyFont="1" applyBorder="1" applyAlignment="1">
      <alignment vertical="center"/>
    </xf>
    <xf numFmtId="41" fontId="8" fillId="0" borderId="42" xfId="0" applyNumberFormat="1" applyFont="1" applyBorder="1" applyAlignment="1">
      <alignment vertical="center"/>
    </xf>
    <xf numFmtId="41" fontId="9" fillId="0" borderId="0" xfId="0" applyNumberFormat="1" applyFont="1"/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center" vertical="center"/>
    </xf>
    <xf numFmtId="41" fontId="4" fillId="0" borderId="4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/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176" fontId="8" fillId="0" borderId="56" xfId="0" applyNumberFormat="1" applyFont="1" applyFill="1" applyBorder="1" applyAlignment="1" applyProtection="1">
      <alignment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79" fontId="4" fillId="2" borderId="9" xfId="0" applyNumberFormat="1" applyFont="1" applyFill="1" applyBorder="1" applyAlignment="1" applyProtection="1">
      <alignment vertical="center"/>
      <protection locked="0"/>
    </xf>
    <xf numFmtId="176" fontId="4" fillId="2" borderId="57" xfId="0" applyNumberFormat="1" applyFont="1" applyFill="1" applyBorder="1" applyAlignment="1" applyProtection="1">
      <alignment vertical="center"/>
    </xf>
    <xf numFmtId="176" fontId="4" fillId="2" borderId="13" xfId="0" applyNumberFormat="1" applyFont="1" applyFill="1" applyBorder="1" applyAlignment="1" applyProtection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176" fontId="8" fillId="0" borderId="63" xfId="0" applyNumberFormat="1" applyFont="1" applyBorder="1" applyAlignment="1" applyProtection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64" xfId="0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4" fillId="0" borderId="44" xfId="0" applyNumberFormat="1" applyFont="1" applyFill="1" applyBorder="1" applyAlignment="1" applyProtection="1">
      <alignment vertical="center"/>
    </xf>
    <xf numFmtId="176" fontId="4" fillId="0" borderId="65" xfId="0" applyNumberFormat="1" applyFont="1" applyFill="1" applyBorder="1" applyAlignment="1" applyProtection="1">
      <alignment vertical="center"/>
      <protection locked="0"/>
    </xf>
    <xf numFmtId="176" fontId="4" fillId="0" borderId="39" xfId="0" applyNumberFormat="1" applyFont="1" applyFill="1" applyBorder="1" applyAlignment="1" applyProtection="1">
      <alignment vertical="center"/>
    </xf>
    <xf numFmtId="176" fontId="4" fillId="0" borderId="26" xfId="0" applyNumberFormat="1" applyFont="1" applyFill="1" applyBorder="1" applyAlignment="1" applyProtection="1">
      <alignment vertical="center"/>
      <protection locked="0"/>
    </xf>
    <xf numFmtId="176" fontId="4" fillId="0" borderId="26" xfId="0" applyNumberFormat="1" applyFont="1" applyBorder="1" applyAlignment="1" applyProtection="1">
      <alignment vertical="center"/>
      <protection locked="0"/>
    </xf>
    <xf numFmtId="176" fontId="4" fillId="0" borderId="22" xfId="0" applyNumberFormat="1" applyFont="1" applyFill="1" applyBorder="1" applyAlignment="1" applyProtection="1">
      <alignment vertical="center"/>
    </xf>
    <xf numFmtId="176" fontId="4" fillId="0" borderId="66" xfId="0" applyNumberFormat="1" applyFont="1" applyBorder="1" applyAlignment="1" applyProtection="1">
      <alignment vertical="center"/>
      <protection locked="0"/>
    </xf>
    <xf numFmtId="176" fontId="8" fillId="0" borderId="67" xfId="0" applyNumberFormat="1" applyFont="1" applyFill="1" applyBorder="1" applyAlignment="1" applyProtection="1">
      <alignment vertical="center"/>
    </xf>
    <xf numFmtId="176" fontId="8" fillId="0" borderId="68" xfId="0" applyNumberFormat="1" applyFont="1" applyFill="1" applyBorder="1" applyAlignment="1" applyProtection="1">
      <alignment vertical="center"/>
    </xf>
    <xf numFmtId="0" fontId="4" fillId="2" borderId="69" xfId="0" applyFont="1" applyFill="1" applyBorder="1" applyAlignment="1">
      <alignment horizontal="center" vertical="center"/>
    </xf>
    <xf numFmtId="176" fontId="4" fillId="2" borderId="64" xfId="0" applyNumberFormat="1" applyFont="1" applyFill="1" applyBorder="1" applyAlignment="1" applyProtection="1">
      <alignment vertical="center"/>
    </xf>
    <xf numFmtId="0" fontId="5" fillId="0" borderId="7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9" fillId="0" borderId="54" xfId="0" applyFont="1" applyBorder="1" applyAlignment="1" applyProtection="1">
      <alignment vertical="center"/>
    </xf>
    <xf numFmtId="176" fontId="4" fillId="0" borderId="60" xfId="0" applyNumberFormat="1" applyFont="1" applyFill="1" applyBorder="1" applyAlignment="1" applyProtection="1">
      <alignment vertical="center"/>
      <protection locked="0"/>
    </xf>
    <xf numFmtId="176" fontId="4" fillId="0" borderId="61" xfId="0" applyNumberFormat="1" applyFont="1" applyFill="1" applyBorder="1" applyAlignment="1" applyProtection="1">
      <alignment vertical="center"/>
      <protection locked="0"/>
    </xf>
    <xf numFmtId="176" fontId="4" fillId="0" borderId="61" xfId="0" applyNumberFormat="1" applyFont="1" applyBorder="1" applyAlignment="1" applyProtection="1">
      <alignment vertical="center"/>
      <protection locked="0"/>
    </xf>
    <xf numFmtId="176" fontId="4" fillId="0" borderId="62" xfId="0" applyNumberFormat="1" applyFont="1" applyBorder="1" applyAlignment="1" applyProtection="1">
      <alignment vertical="center"/>
      <protection locked="0"/>
    </xf>
    <xf numFmtId="176" fontId="8" fillId="0" borderId="63" xfId="0" applyNumberFormat="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3" xfId="0" applyNumberFormat="1" applyFont="1" applyFill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176" fontId="4" fillId="0" borderId="16" xfId="0" applyNumberFormat="1" applyFont="1" applyFill="1" applyBorder="1" applyAlignment="1" applyProtection="1">
      <alignment vertical="center"/>
      <protection locked="0"/>
    </xf>
    <xf numFmtId="176" fontId="4" fillId="0" borderId="18" xfId="0" applyNumberFormat="1" applyFont="1" applyFill="1" applyBorder="1" applyAlignment="1" applyProtection="1">
      <alignment vertical="center"/>
      <protection locked="0"/>
    </xf>
    <xf numFmtId="176" fontId="8" fillId="0" borderId="33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 applyProtection="1">
      <alignment vertical="center"/>
    </xf>
    <xf numFmtId="176" fontId="8" fillId="0" borderId="33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>
      <alignment vertical="center"/>
    </xf>
    <xf numFmtId="0" fontId="4" fillId="0" borderId="74" xfId="0" applyFont="1" applyBorder="1" applyAlignment="1">
      <alignment horizontal="distributed" vertical="center" justifyLastLine="1"/>
    </xf>
    <xf numFmtId="0" fontId="4" fillId="0" borderId="74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75" xfId="0" applyFont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vertical="center"/>
    </xf>
    <xf numFmtId="178" fontId="8" fillId="0" borderId="76" xfId="0" applyNumberFormat="1" applyFont="1" applyBorder="1" applyAlignment="1">
      <alignment horizontal="right" vertical="center"/>
    </xf>
    <xf numFmtId="0" fontId="4" fillId="0" borderId="76" xfId="0" applyFont="1" applyFill="1" applyBorder="1" applyAlignment="1">
      <alignment vertical="center"/>
    </xf>
    <xf numFmtId="0" fontId="4" fillId="0" borderId="77" xfId="0" applyFont="1" applyBorder="1" applyAlignment="1">
      <alignment horizontal="distributed" vertical="center" justifyLastLine="1" shrinkToFit="1"/>
    </xf>
    <xf numFmtId="0" fontId="4" fillId="0" borderId="77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176" fontId="8" fillId="0" borderId="78" xfId="0" applyNumberFormat="1" applyFont="1" applyBorder="1" applyAlignment="1">
      <alignment vertical="center"/>
    </xf>
    <xf numFmtId="0" fontId="7" fillId="0" borderId="78" xfId="0" applyFont="1" applyFill="1" applyBorder="1" applyAlignment="1">
      <alignment vertical="center"/>
    </xf>
    <xf numFmtId="176" fontId="4" fillId="0" borderId="71" xfId="0" applyNumberFormat="1" applyFont="1" applyBorder="1" applyAlignment="1">
      <alignment vertical="center"/>
    </xf>
    <xf numFmtId="176" fontId="4" fillId="0" borderId="51" xfId="0" applyNumberFormat="1" applyFont="1" applyBorder="1" applyAlignment="1">
      <alignment vertical="center"/>
    </xf>
    <xf numFmtId="176" fontId="4" fillId="0" borderId="72" xfId="0" applyNumberFormat="1" applyFont="1" applyBorder="1" applyAlignment="1">
      <alignment vertical="center"/>
    </xf>
    <xf numFmtId="176" fontId="4" fillId="0" borderId="73" xfId="0" applyNumberFormat="1" applyFont="1" applyBorder="1" applyAlignment="1">
      <alignment vertical="center"/>
    </xf>
    <xf numFmtId="176" fontId="4" fillId="0" borderId="59" xfId="0" applyNumberFormat="1" applyFont="1" applyBorder="1" applyAlignment="1">
      <alignment vertical="center"/>
    </xf>
    <xf numFmtId="0" fontId="4" fillId="2" borderId="79" xfId="0" applyFont="1" applyFill="1" applyBorder="1" applyAlignment="1">
      <alignment horizontal="center" vertical="center"/>
    </xf>
    <xf numFmtId="176" fontId="4" fillId="0" borderId="50" xfId="0" applyNumberFormat="1" applyFont="1" applyFill="1" applyBorder="1" applyAlignment="1" applyProtection="1">
      <alignment vertical="center"/>
      <protection locked="0"/>
    </xf>
    <xf numFmtId="176" fontId="4" fillId="0" borderId="39" xfId="0" applyNumberFormat="1" applyFont="1" applyFill="1" applyBorder="1" applyAlignment="1" applyProtection="1">
      <alignment vertical="center"/>
      <protection locked="0"/>
    </xf>
    <xf numFmtId="176" fontId="4" fillId="0" borderId="47" xfId="0" applyNumberFormat="1" applyFont="1" applyFill="1" applyBorder="1" applyAlignment="1" applyProtection="1">
      <alignment vertical="center"/>
      <protection locked="0"/>
    </xf>
    <xf numFmtId="176" fontId="8" fillId="0" borderId="80" xfId="0" applyNumberFormat="1" applyFont="1" applyFill="1" applyBorder="1" applyAlignment="1">
      <alignment vertical="center"/>
    </xf>
    <xf numFmtId="176" fontId="4" fillId="2" borderId="81" xfId="0" applyNumberFormat="1" applyFont="1" applyFill="1" applyBorder="1" applyAlignment="1">
      <alignment vertical="center"/>
    </xf>
    <xf numFmtId="176" fontId="4" fillId="0" borderId="46" xfId="0" applyNumberFormat="1" applyFont="1" applyFill="1" applyBorder="1" applyAlignment="1" applyProtection="1">
      <alignment vertical="center"/>
    </xf>
    <xf numFmtId="176" fontId="8" fillId="0" borderId="80" xfId="0" applyNumberFormat="1" applyFont="1" applyFill="1" applyBorder="1" applyAlignment="1" applyProtection="1">
      <alignment vertical="center"/>
    </xf>
    <xf numFmtId="176" fontId="8" fillId="0" borderId="82" xfId="0" applyNumberFormat="1" applyFont="1" applyFill="1" applyBorder="1" applyAlignment="1">
      <alignment vertical="center"/>
    </xf>
    <xf numFmtId="176" fontId="4" fillId="2" borderId="42" xfId="0" applyNumberFormat="1" applyFont="1" applyFill="1" applyBorder="1" applyAlignment="1">
      <alignment vertical="center"/>
    </xf>
    <xf numFmtId="0" fontId="5" fillId="0" borderId="83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9" fillId="0" borderId="86" xfId="0" applyFont="1" applyBorder="1" applyAlignment="1">
      <alignment vertical="center"/>
    </xf>
    <xf numFmtId="176" fontId="4" fillId="0" borderId="74" xfId="0" applyNumberFormat="1" applyFont="1" applyBorder="1" applyAlignment="1" applyProtection="1">
      <alignment vertical="center"/>
      <protection locked="0"/>
    </xf>
    <xf numFmtId="176" fontId="4" fillId="0" borderId="75" xfId="0" applyNumberFormat="1" applyFont="1" applyBorder="1" applyAlignment="1" applyProtection="1">
      <alignment vertical="center"/>
      <protection locked="0"/>
    </xf>
    <xf numFmtId="176" fontId="8" fillId="0" borderId="76" xfId="0" applyNumberFormat="1" applyFont="1" applyFill="1" applyBorder="1" applyAlignment="1">
      <alignment vertical="center"/>
    </xf>
    <xf numFmtId="176" fontId="4" fillId="0" borderId="77" xfId="0" applyNumberFormat="1" applyFont="1" applyBorder="1" applyAlignment="1" applyProtection="1">
      <alignment vertical="center"/>
      <protection locked="0"/>
    </xf>
    <xf numFmtId="176" fontId="8" fillId="0" borderId="76" xfId="0" applyNumberFormat="1" applyFont="1" applyFill="1" applyBorder="1" applyAlignment="1" applyProtection="1">
      <alignment vertical="center"/>
    </xf>
    <xf numFmtId="176" fontId="8" fillId="0" borderId="78" xfId="0" applyNumberFormat="1" applyFont="1" applyFill="1" applyBorder="1" applyAlignment="1">
      <alignment vertical="center"/>
    </xf>
    <xf numFmtId="41" fontId="4" fillId="0" borderId="58" xfId="0" applyNumberFormat="1" applyFont="1" applyFill="1" applyBorder="1" applyAlignment="1" applyProtection="1">
      <alignment horizontal="right" vertical="center"/>
      <protection locked="0"/>
    </xf>
    <xf numFmtId="41" fontId="4" fillId="0" borderId="51" xfId="0" applyNumberFormat="1" applyFont="1" applyFill="1" applyBorder="1" applyAlignment="1" applyProtection="1">
      <alignment horizontal="right" vertical="center"/>
      <protection locked="0"/>
    </xf>
    <xf numFmtId="41" fontId="4" fillId="0" borderId="51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59" xfId="0" applyNumberFormat="1" applyFont="1" applyFill="1" applyBorder="1" applyAlignment="1" applyProtection="1">
      <alignment horizontal="right" vertical="center"/>
      <protection locked="0"/>
    </xf>
    <xf numFmtId="41" fontId="8" fillId="0" borderId="19" xfId="0" applyNumberFormat="1" applyFont="1" applyFill="1" applyBorder="1" applyAlignment="1" applyProtection="1">
      <alignment vertical="center"/>
    </xf>
    <xf numFmtId="41" fontId="8" fillId="0" borderId="19" xfId="0" applyNumberFormat="1" applyFont="1" applyFill="1" applyBorder="1" applyAlignment="1" applyProtection="1">
      <alignment horizontal="right" vertical="center"/>
      <protection locked="0"/>
    </xf>
    <xf numFmtId="41" fontId="8" fillId="0" borderId="24" xfId="0" applyNumberFormat="1" applyFont="1" applyFill="1" applyBorder="1" applyAlignment="1" applyProtection="1">
      <alignment vertical="center"/>
    </xf>
    <xf numFmtId="176" fontId="4" fillId="0" borderId="58" xfId="0" applyNumberFormat="1" applyFont="1" applyFill="1" applyBorder="1" applyAlignment="1">
      <alignment vertical="center"/>
    </xf>
    <xf numFmtId="176" fontId="4" fillId="0" borderId="55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 applyProtection="1">
      <alignment vertical="center"/>
    </xf>
    <xf numFmtId="176" fontId="4" fillId="0" borderId="43" xfId="0" applyNumberFormat="1" applyFont="1" applyFill="1" applyBorder="1" applyAlignment="1" applyProtection="1">
      <alignment vertical="center"/>
    </xf>
    <xf numFmtId="176" fontId="8" fillId="0" borderId="82" xfId="0" applyNumberFormat="1" applyFont="1" applyFill="1" applyBorder="1" applyAlignment="1" applyProtection="1">
      <alignment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distributed" vertical="center"/>
    </xf>
    <xf numFmtId="176" fontId="4" fillId="0" borderId="30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 applyProtection="1">
      <alignment vertical="center"/>
    </xf>
    <xf numFmtId="0" fontId="4" fillId="0" borderId="60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vertical="center"/>
    </xf>
    <xf numFmtId="0" fontId="4" fillId="0" borderId="87" xfId="0" applyFont="1" applyFill="1" applyBorder="1" applyAlignment="1">
      <alignment horizontal="distributed" vertical="center" justifyLastLine="1"/>
    </xf>
    <xf numFmtId="0" fontId="4" fillId="0" borderId="87" xfId="0" applyFont="1" applyFill="1" applyBorder="1" applyAlignment="1">
      <alignment horizontal="distributed" vertical="center"/>
    </xf>
    <xf numFmtId="0" fontId="4" fillId="0" borderId="87" xfId="0" applyFont="1" applyFill="1" applyBorder="1" applyAlignment="1">
      <alignment vertical="center" shrinkToFit="1"/>
    </xf>
    <xf numFmtId="178" fontId="7" fillId="0" borderId="78" xfId="0" applyNumberFormat="1" applyFont="1" applyFill="1" applyBorder="1" applyAlignment="1">
      <alignment vertical="center"/>
    </xf>
    <xf numFmtId="179" fontId="12" fillId="2" borderId="15" xfId="2" applyNumberFormat="1" applyFont="1" applyFill="1" applyBorder="1" applyAlignment="1">
      <alignment vertical="center"/>
    </xf>
    <xf numFmtId="179" fontId="12" fillId="2" borderId="45" xfId="2" applyNumberFormat="1" applyFont="1" applyFill="1" applyBorder="1" applyAlignment="1">
      <alignment vertical="center"/>
    </xf>
    <xf numFmtId="179" fontId="12" fillId="2" borderId="9" xfId="2" applyNumberFormat="1" applyFont="1" applyFill="1" applyBorder="1" applyAlignment="1">
      <alignment vertical="center"/>
    </xf>
    <xf numFmtId="179" fontId="12" fillId="2" borderId="26" xfId="2" applyNumberFormat="1" applyFont="1" applyFill="1" applyBorder="1" applyAlignment="1">
      <alignment vertical="center"/>
    </xf>
    <xf numFmtId="179" fontId="12" fillId="2" borderId="29" xfId="2" applyNumberFormat="1" applyFont="1" applyFill="1" applyBorder="1" applyAlignment="1">
      <alignment vertical="center"/>
    </xf>
    <xf numFmtId="179" fontId="12" fillId="2" borderId="49" xfId="2" applyNumberFormat="1" applyFont="1" applyFill="1" applyBorder="1" applyAlignment="1">
      <alignment vertical="center"/>
    </xf>
    <xf numFmtId="179" fontId="12" fillId="2" borderId="6" xfId="2" applyNumberFormat="1" applyFont="1" applyFill="1" applyBorder="1" applyAlignment="1">
      <alignment vertical="center"/>
    </xf>
    <xf numFmtId="179" fontId="12" fillId="2" borderId="65" xfId="2" applyNumberFormat="1" applyFont="1" applyFill="1" applyBorder="1" applyAlignment="1">
      <alignment vertical="center"/>
    </xf>
    <xf numFmtId="179" fontId="4" fillId="2" borderId="1" xfId="0" applyNumberFormat="1" applyFont="1" applyFill="1" applyBorder="1" applyAlignment="1" applyProtection="1">
      <alignment vertical="center"/>
    </xf>
    <xf numFmtId="179" fontId="4" fillId="2" borderId="81" xfId="0" applyNumberFormat="1" applyFont="1" applyFill="1" applyBorder="1" applyAlignment="1" applyProtection="1">
      <alignment vertical="center"/>
    </xf>
    <xf numFmtId="180" fontId="4" fillId="2" borderId="15" xfId="0" applyNumberFormat="1" applyFont="1" applyFill="1" applyBorder="1" applyAlignment="1" applyProtection="1">
      <alignment vertical="center"/>
      <protection locked="0"/>
    </xf>
    <xf numFmtId="180" fontId="4" fillId="2" borderId="9" xfId="0" applyNumberFormat="1" applyFont="1" applyFill="1" applyBorder="1" applyAlignment="1" applyProtection="1">
      <alignment vertical="center"/>
      <protection locked="0"/>
    </xf>
    <xf numFmtId="180" fontId="4" fillId="2" borderId="9" xfId="0" quotePrefix="1" applyNumberFormat="1" applyFont="1" applyFill="1" applyBorder="1" applyAlignment="1" applyProtection="1">
      <alignment horizontal="right" vertical="center"/>
      <protection locked="0"/>
    </xf>
    <xf numFmtId="180" fontId="4" fillId="2" borderId="3" xfId="0" applyNumberFormat="1" applyFont="1" applyFill="1" applyBorder="1" applyAlignment="1" applyProtection="1">
      <alignment vertical="center"/>
      <protection locked="0"/>
    </xf>
    <xf numFmtId="180" fontId="4" fillId="2" borderId="1" xfId="0" applyNumberFormat="1" applyFont="1" applyFill="1" applyBorder="1" applyAlignment="1" applyProtection="1">
      <alignment vertical="center"/>
    </xf>
    <xf numFmtId="180" fontId="4" fillId="2" borderId="27" xfId="0" applyNumberFormat="1" applyFont="1" applyFill="1" applyBorder="1" applyAlignment="1" applyProtection="1">
      <alignment vertical="center"/>
      <protection locked="0"/>
    </xf>
    <xf numFmtId="180" fontId="4" fillId="2" borderId="1" xfId="0" applyNumberFormat="1" applyFont="1" applyFill="1" applyBorder="1" applyAlignment="1" applyProtection="1">
      <alignment horizontal="right" vertical="center"/>
      <protection locked="0"/>
    </xf>
    <xf numFmtId="180" fontId="4" fillId="2" borderId="23" xfId="0" applyNumberFormat="1" applyFont="1" applyFill="1" applyBorder="1" applyAlignment="1" applyProtection="1">
      <alignment vertical="center"/>
    </xf>
    <xf numFmtId="0" fontId="4" fillId="0" borderId="58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72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73" xfId="0" applyFont="1" applyFill="1" applyBorder="1" applyAlignment="1">
      <alignment horizontal="distributed" vertical="center" justifyLastLine="1"/>
    </xf>
    <xf numFmtId="178" fontId="8" fillId="0" borderId="19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 applyProtection="1">
      <alignment vertical="center"/>
    </xf>
    <xf numFmtId="41" fontId="4" fillId="0" borderId="10" xfId="0" applyNumberFormat="1" applyFont="1" applyFill="1" applyBorder="1" applyAlignment="1" applyProtection="1">
      <alignment vertical="center"/>
    </xf>
    <xf numFmtId="41" fontId="4" fillId="0" borderId="10" xfId="0" quotePrefix="1" applyNumberFormat="1" applyFont="1" applyFill="1" applyBorder="1" applyAlignment="1" applyProtection="1">
      <alignment horizontal="right" vertical="center"/>
    </xf>
    <xf numFmtId="41" fontId="4" fillId="0" borderId="12" xfId="0" applyNumberFormat="1" applyFont="1" applyFill="1" applyBorder="1" applyAlignment="1" applyProtection="1">
      <alignment vertical="center"/>
    </xf>
    <xf numFmtId="41" fontId="8" fillId="0" borderId="33" xfId="0" applyNumberFormat="1" applyFont="1" applyFill="1" applyBorder="1" applyAlignment="1" applyProtection="1">
      <alignment vertical="center"/>
    </xf>
    <xf numFmtId="41" fontId="8" fillId="0" borderId="37" xfId="0" applyNumberFormat="1" applyFont="1" applyFill="1" applyBorder="1" applyAlignment="1" applyProtection="1">
      <alignment vertical="center"/>
    </xf>
    <xf numFmtId="0" fontId="4" fillId="0" borderId="61" xfId="0" applyFont="1" applyFill="1" applyBorder="1" applyAlignment="1">
      <alignment horizontal="distributed" vertical="center"/>
    </xf>
    <xf numFmtId="0" fontId="4" fillId="0" borderId="88" xfId="0" applyFont="1" applyFill="1" applyBorder="1" applyAlignment="1">
      <alignment horizontal="distributed" vertical="center"/>
    </xf>
    <xf numFmtId="0" fontId="4" fillId="0" borderId="62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41" fontId="4" fillId="0" borderId="44" xfId="0" applyNumberFormat="1" applyFont="1" applyFill="1" applyBorder="1" applyAlignment="1" applyProtection="1">
      <alignment vertical="center"/>
    </xf>
    <xf numFmtId="41" fontId="4" fillId="0" borderId="39" xfId="0" applyNumberFormat="1" applyFont="1" applyFill="1" applyBorder="1" applyAlignment="1" applyProtection="1">
      <alignment vertical="center"/>
    </xf>
    <xf numFmtId="41" fontId="4" fillId="0" borderId="39" xfId="0" quotePrefix="1" applyNumberFormat="1" applyFont="1" applyFill="1" applyBorder="1" applyAlignment="1" applyProtection="1">
      <alignment horizontal="right" vertical="center"/>
    </xf>
    <xf numFmtId="41" fontId="4" fillId="0" borderId="22" xfId="0" applyNumberFormat="1" applyFont="1" applyFill="1" applyBorder="1" applyAlignment="1" applyProtection="1">
      <alignment vertical="center"/>
    </xf>
    <xf numFmtId="41" fontId="8" fillId="0" borderId="80" xfId="0" applyNumberFormat="1" applyFont="1" applyFill="1" applyBorder="1" applyAlignment="1" applyProtection="1">
      <alignment vertical="center"/>
    </xf>
    <xf numFmtId="41" fontId="8" fillId="0" borderId="82" xfId="0" applyNumberFormat="1" applyFont="1" applyFill="1" applyBorder="1" applyAlignment="1" applyProtection="1">
      <alignment vertical="center"/>
    </xf>
    <xf numFmtId="0" fontId="4" fillId="0" borderId="31" xfId="0" applyFont="1" applyBorder="1" applyAlignment="1">
      <alignment horizontal="distributed" vertical="center"/>
    </xf>
    <xf numFmtId="0" fontId="5" fillId="0" borderId="32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7" fillId="0" borderId="89" xfId="0" applyFont="1" applyBorder="1" applyAlignment="1" applyProtection="1">
      <alignment vertical="center"/>
    </xf>
    <xf numFmtId="41" fontId="4" fillId="0" borderId="44" xfId="0" applyNumberFormat="1" applyFont="1" applyBorder="1" applyAlignment="1" applyProtection="1">
      <alignment vertical="center"/>
    </xf>
    <xf numFmtId="41" fontId="4" fillId="0" borderId="65" xfId="0" applyNumberFormat="1" applyFont="1" applyBorder="1" applyAlignment="1">
      <alignment vertical="center"/>
    </xf>
    <xf numFmtId="41" fontId="4" fillId="0" borderId="47" xfId="0" applyNumberFormat="1" applyFont="1" applyBorder="1" applyAlignment="1" applyProtection="1">
      <alignment vertical="center"/>
    </xf>
    <xf numFmtId="41" fontId="4" fillId="0" borderId="90" xfId="0" applyNumberFormat="1" applyFont="1" applyBorder="1" applyAlignment="1" applyProtection="1">
      <alignment vertical="center"/>
      <protection locked="0"/>
    </xf>
    <xf numFmtId="41" fontId="8" fillId="0" borderId="80" xfId="0" applyNumberFormat="1" applyFont="1" applyBorder="1" applyAlignment="1" applyProtection="1">
      <alignment vertical="center"/>
    </xf>
    <xf numFmtId="41" fontId="8" fillId="0" borderId="81" xfId="0" applyNumberFormat="1" applyFont="1" applyBorder="1" applyAlignment="1" applyProtection="1">
      <alignment vertical="center"/>
    </xf>
    <xf numFmtId="41" fontId="4" fillId="0" borderId="46" xfId="0" applyNumberFormat="1" applyFont="1" applyBorder="1" applyAlignment="1" applyProtection="1">
      <alignment vertical="center"/>
    </xf>
    <xf numFmtId="41" fontId="4" fillId="0" borderId="91" xfId="0" applyNumberFormat="1" applyFont="1" applyBorder="1" applyAlignment="1" applyProtection="1">
      <alignment vertical="center"/>
      <protection locked="0"/>
    </xf>
    <xf numFmtId="41" fontId="4" fillId="0" borderId="39" xfId="0" applyNumberFormat="1" applyFont="1" applyBorder="1" applyAlignment="1" applyProtection="1">
      <alignment vertical="center"/>
    </xf>
    <xf numFmtId="41" fontId="8" fillId="0" borderId="82" xfId="0" applyNumberFormat="1" applyFont="1" applyBorder="1" applyAlignment="1" applyProtection="1">
      <alignment vertical="center"/>
    </xf>
    <xf numFmtId="0" fontId="4" fillId="0" borderId="72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3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9" xfId="0" applyFont="1" applyBorder="1" applyAlignment="1" applyProtection="1">
      <alignment vertical="center"/>
    </xf>
    <xf numFmtId="0" fontId="4" fillId="0" borderId="60" xfId="0" applyFont="1" applyBorder="1" applyAlignment="1">
      <alignment horizontal="distributed" vertical="center" justifyLastLine="1"/>
    </xf>
    <xf numFmtId="41" fontId="8" fillId="0" borderId="76" xfId="0" applyNumberFormat="1" applyFont="1" applyBorder="1" applyAlignment="1">
      <alignment vertical="center"/>
    </xf>
    <xf numFmtId="0" fontId="4" fillId="0" borderId="77" xfId="0" applyFont="1" applyBorder="1" applyAlignment="1">
      <alignment horizontal="distributed" vertical="center" justifyLastLine="1"/>
    </xf>
    <xf numFmtId="41" fontId="8" fillId="0" borderId="76" xfId="0" applyNumberFormat="1" applyFont="1" applyBorder="1" applyAlignment="1">
      <alignment horizontal="center" vertical="center"/>
    </xf>
    <xf numFmtId="41" fontId="8" fillId="0" borderId="78" xfId="0" applyNumberFormat="1" applyFont="1" applyBorder="1" applyAlignment="1" applyProtection="1">
      <alignment vertical="center"/>
    </xf>
    <xf numFmtId="0" fontId="4" fillId="0" borderId="59" xfId="0" applyFont="1" applyBorder="1" applyAlignment="1">
      <alignment horizontal="distributed" vertical="center"/>
    </xf>
    <xf numFmtId="0" fontId="4" fillId="0" borderId="73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 wrapText="1"/>
    </xf>
    <xf numFmtId="0" fontId="5" fillId="0" borderId="59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4" fillId="0" borderId="92" xfId="0" applyFont="1" applyBorder="1" applyAlignment="1">
      <alignment horizontal="distributed" vertical="center"/>
    </xf>
    <xf numFmtId="41" fontId="4" fillId="0" borderId="12" xfId="0" applyNumberFormat="1" applyFont="1" applyBorder="1" applyAlignment="1" applyProtection="1">
      <alignment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60" xfId="0" applyFont="1" applyBorder="1" applyAlignment="1">
      <alignment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2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7" xfId="0" applyFont="1" applyBorder="1" applyAlignment="1">
      <alignment vertical="center"/>
    </xf>
    <xf numFmtId="0" fontId="5" fillId="0" borderId="62" xfId="0" applyFont="1" applyBorder="1" applyAlignment="1">
      <alignment horizontal="distributed" vertical="center" justifyLastLine="1"/>
    </xf>
    <xf numFmtId="0" fontId="5" fillId="0" borderId="77" xfId="0" applyFont="1" applyBorder="1" applyAlignment="1">
      <alignment horizontal="distributed" vertical="center" justifyLastLine="1"/>
    </xf>
    <xf numFmtId="0" fontId="5" fillId="0" borderId="62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10" fillId="0" borderId="61" xfId="0" applyFont="1" applyBorder="1" applyAlignment="1">
      <alignment horizontal="center" vertical="center" wrapText="1" shrinkToFit="1"/>
    </xf>
    <xf numFmtId="0" fontId="4" fillId="0" borderId="61" xfId="0" applyFont="1" applyBorder="1" applyAlignment="1">
      <alignment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5" xfId="0" applyFont="1" applyBorder="1" applyAlignment="1">
      <alignment vertical="center"/>
    </xf>
    <xf numFmtId="0" fontId="4" fillId="0" borderId="93" xfId="0" applyFont="1" applyBorder="1" applyAlignment="1">
      <alignment horizontal="distributed" vertical="center" justifyLastLine="1"/>
    </xf>
    <xf numFmtId="0" fontId="4" fillId="0" borderId="93" xfId="0" applyFont="1" applyBorder="1" applyAlignment="1">
      <alignment horizontal="center" vertical="center" shrinkToFit="1"/>
    </xf>
    <xf numFmtId="0" fontId="4" fillId="0" borderId="93" xfId="0" applyFont="1" applyBorder="1" applyAlignment="1">
      <alignment vertical="center"/>
    </xf>
    <xf numFmtId="41" fontId="4" fillId="0" borderId="78" xfId="0" applyNumberFormat="1" applyFont="1" applyBorder="1" applyAlignment="1" applyProtection="1">
      <alignment horizontal="center" vertical="center"/>
    </xf>
    <xf numFmtId="0" fontId="4" fillId="0" borderId="9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5" fillId="0" borderId="95" xfId="0" applyFont="1" applyBorder="1"/>
    <xf numFmtId="41" fontId="4" fillId="0" borderId="22" xfId="0" applyNumberFormat="1" applyFont="1" applyBorder="1" applyAlignment="1" applyProtection="1">
      <alignment vertical="center"/>
    </xf>
    <xf numFmtId="41" fontId="4" fillId="0" borderId="53" xfId="0" applyNumberFormat="1" applyFont="1" applyBorder="1" applyAlignment="1">
      <alignment vertical="center"/>
    </xf>
    <xf numFmtId="41" fontId="4" fillId="0" borderId="52" xfId="0" applyNumberFormat="1" applyFont="1" applyBorder="1" applyAlignment="1">
      <alignment vertical="center"/>
    </xf>
    <xf numFmtId="41" fontId="4" fillId="0" borderId="66" xfId="0" applyNumberFormat="1" applyFont="1" applyBorder="1" applyAlignment="1">
      <alignment vertical="center"/>
    </xf>
    <xf numFmtId="41" fontId="4" fillId="0" borderId="91" xfId="0" applyNumberFormat="1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90" xfId="0" applyNumberFormat="1" applyFont="1" applyBorder="1" applyAlignment="1">
      <alignment vertical="center"/>
    </xf>
    <xf numFmtId="41" fontId="4" fillId="0" borderId="40" xfId="0" applyNumberFormat="1" applyFont="1" applyBorder="1" applyAlignment="1" applyProtection="1">
      <alignment vertical="center"/>
    </xf>
    <xf numFmtId="41" fontId="4" fillId="0" borderId="96" xfId="0" applyNumberFormat="1" applyFont="1" applyBorder="1" applyAlignment="1">
      <alignment vertical="center"/>
    </xf>
    <xf numFmtId="41" fontId="8" fillId="0" borderId="58" xfId="0" applyNumberFormat="1" applyFont="1" applyBorder="1" applyAlignment="1" applyProtection="1">
      <alignment vertical="center"/>
    </xf>
    <xf numFmtId="41" fontId="4" fillId="0" borderId="51" xfId="0" applyNumberFormat="1" applyFont="1" applyBorder="1" applyAlignment="1">
      <alignment horizontal="right" vertical="center"/>
    </xf>
    <xf numFmtId="41" fontId="4" fillId="0" borderId="36" xfId="0" applyNumberFormat="1" applyFont="1" applyBorder="1" applyAlignment="1">
      <alignment vertical="center"/>
    </xf>
    <xf numFmtId="41" fontId="8" fillId="0" borderId="51" xfId="0" applyNumberFormat="1" applyFont="1" applyBorder="1" applyAlignment="1" applyProtection="1">
      <alignment vertical="center"/>
    </xf>
    <xf numFmtId="41" fontId="4" fillId="0" borderId="51" xfId="0" applyNumberFormat="1" applyFont="1" applyBorder="1" applyAlignment="1">
      <alignment vertical="center"/>
    </xf>
    <xf numFmtId="41" fontId="8" fillId="0" borderId="51" xfId="0" applyNumberFormat="1" applyFont="1" applyBorder="1" applyAlignment="1">
      <alignment vertical="center"/>
    </xf>
    <xf numFmtId="41" fontId="4" fillId="0" borderId="92" xfId="0" applyNumberFormat="1" applyFont="1" applyBorder="1" applyAlignment="1">
      <alignment vertical="center"/>
    </xf>
    <xf numFmtId="41" fontId="8" fillId="0" borderId="74" xfId="0" applyNumberFormat="1" applyFont="1" applyBorder="1" applyAlignment="1" applyProtection="1">
      <alignment vertical="center"/>
    </xf>
    <xf numFmtId="41" fontId="4" fillId="0" borderId="61" xfId="0" applyNumberFormat="1" applyFont="1" applyBorder="1" applyAlignment="1" applyProtection="1">
      <alignment horizontal="right" vertical="center"/>
      <protection locked="0"/>
    </xf>
    <xf numFmtId="41" fontId="4" fillId="0" borderId="61" xfId="0" applyNumberFormat="1" applyFont="1" applyBorder="1" applyAlignment="1" applyProtection="1">
      <alignment vertical="center"/>
      <protection locked="0"/>
    </xf>
    <xf numFmtId="41" fontId="8" fillId="0" borderId="61" xfId="0" applyNumberFormat="1" applyFont="1" applyBorder="1" applyAlignment="1" applyProtection="1">
      <alignment vertical="center"/>
    </xf>
    <xf numFmtId="41" fontId="8" fillId="0" borderId="61" xfId="0" applyNumberFormat="1" applyFont="1" applyBorder="1" applyAlignment="1" applyProtection="1">
      <alignment vertical="center"/>
      <protection locked="0"/>
    </xf>
    <xf numFmtId="41" fontId="4" fillId="0" borderId="93" xfId="0" applyNumberFormat="1" applyFont="1" applyBorder="1" applyAlignment="1" applyProtection="1">
      <alignment vertical="center"/>
      <protection locked="0"/>
    </xf>
    <xf numFmtId="0" fontId="4" fillId="0" borderId="71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distributed" vertical="center" justifyLastLine="1"/>
    </xf>
    <xf numFmtId="0" fontId="5" fillId="0" borderId="61" xfId="0" applyFont="1" applyFill="1" applyBorder="1" applyAlignment="1">
      <alignment horizontal="distributed" vertical="center" justifyLastLine="1" shrinkToFit="1"/>
    </xf>
    <xf numFmtId="0" fontId="4" fillId="0" borderId="87" xfId="0" applyFont="1" applyFill="1" applyBorder="1" applyAlignment="1">
      <alignment vertical="center"/>
    </xf>
    <xf numFmtId="176" fontId="7" fillId="0" borderId="78" xfId="0" applyNumberFormat="1" applyFont="1" applyFill="1" applyBorder="1" applyAlignment="1">
      <alignment vertical="center"/>
    </xf>
    <xf numFmtId="41" fontId="4" fillId="0" borderId="74" xfId="0" applyNumberFormat="1" applyFont="1" applyBorder="1" applyAlignment="1" applyProtection="1">
      <alignment horizontal="right" vertical="center"/>
      <protection locked="0"/>
    </xf>
    <xf numFmtId="41" fontId="4" fillId="0" borderId="87" xfId="0" applyNumberFormat="1" applyFont="1" applyBorder="1" applyAlignment="1" applyProtection="1">
      <alignment horizontal="right" vertical="center"/>
      <protection locked="0"/>
    </xf>
    <xf numFmtId="41" fontId="4" fillId="0" borderId="97" xfId="0" applyNumberFormat="1" applyFont="1" applyBorder="1" applyAlignment="1" applyProtection="1">
      <alignment horizontal="right" vertical="center"/>
      <protection locked="0"/>
    </xf>
    <xf numFmtId="41" fontId="4" fillId="0" borderId="36" xfId="0" applyNumberFormat="1" applyFont="1" applyBorder="1" applyAlignment="1" applyProtection="1">
      <alignment horizontal="right" vertical="center"/>
      <protection locked="0"/>
    </xf>
    <xf numFmtId="41" fontId="4" fillId="0" borderId="69" xfId="0" applyNumberFormat="1" applyFont="1" applyBorder="1" applyAlignment="1" applyProtection="1">
      <alignment horizontal="right" vertical="center"/>
      <protection locked="0"/>
    </xf>
    <xf numFmtId="176" fontId="4" fillId="0" borderId="50" xfId="0" applyNumberFormat="1" applyFont="1" applyFill="1" applyBorder="1" applyAlignment="1" applyProtection="1">
      <alignment horizontal="right"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41" fontId="4" fillId="0" borderId="39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16" xfId="0" applyNumberFormat="1" applyFont="1" applyFill="1" applyBorder="1" applyAlignment="1" applyProtection="1">
      <alignment horizontal="right" vertical="center"/>
    </xf>
    <xf numFmtId="41" fontId="4" fillId="0" borderId="10" xfId="0" applyNumberFormat="1" applyFont="1" applyFill="1" applyBorder="1" applyAlignment="1" applyProtection="1">
      <alignment horizontal="right" vertical="center"/>
    </xf>
    <xf numFmtId="41" fontId="4" fillId="0" borderId="9" xfId="0" applyNumberFormat="1" applyFont="1" applyFill="1" applyBorder="1" applyAlignment="1" applyProtection="1">
      <alignment horizontal="right" vertical="center"/>
    </xf>
    <xf numFmtId="41" fontId="4" fillId="0" borderId="30" xfId="0" applyNumberFormat="1" applyFont="1" applyFill="1" applyBorder="1" applyAlignment="1" applyProtection="1">
      <alignment horizontal="right" vertical="center"/>
    </xf>
    <xf numFmtId="41" fontId="8" fillId="0" borderId="24" xfId="0" applyNumberFormat="1" applyFont="1" applyFill="1" applyBorder="1" applyAlignment="1">
      <alignment vertical="center"/>
    </xf>
    <xf numFmtId="41" fontId="4" fillId="0" borderId="15" xfId="0" applyNumberFormat="1" applyFont="1" applyBorder="1" applyAlignment="1" applyProtection="1">
      <alignment vertical="center"/>
    </xf>
    <xf numFmtId="176" fontId="8" fillId="0" borderId="25" xfId="0" applyNumberFormat="1" applyFont="1" applyFill="1" applyBorder="1" applyAlignment="1" applyProtection="1">
      <alignment vertical="center"/>
    </xf>
    <xf numFmtId="41" fontId="4" fillId="2" borderId="4" xfId="0" applyNumberFormat="1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53" xfId="0" applyFont="1" applyFill="1" applyBorder="1" applyAlignment="1">
      <alignment horizontal="distributed" vertical="center" justifyLastLine="1"/>
    </xf>
    <xf numFmtId="41" fontId="4" fillId="2" borderId="16" xfId="0" applyNumberFormat="1" applyFont="1" applyFill="1" applyBorder="1" applyAlignment="1" applyProtection="1">
      <alignment horizontal="right" vertical="center"/>
      <protection locked="0"/>
    </xf>
    <xf numFmtId="41" fontId="4" fillId="2" borderId="83" xfId="0" applyNumberFormat="1" applyFont="1" applyFill="1" applyBorder="1" applyAlignment="1" applyProtection="1">
      <alignment horizontal="right" vertical="center"/>
      <protection locked="0"/>
    </xf>
    <xf numFmtId="41" fontId="4" fillId="2" borderId="10" xfId="0" applyNumberFormat="1" applyFont="1" applyFill="1" applyBorder="1" applyAlignment="1" applyProtection="1">
      <alignment horizontal="right" vertical="center"/>
      <protection locked="0"/>
    </xf>
    <xf numFmtId="41" fontId="4" fillId="2" borderId="38" xfId="0" applyNumberFormat="1" applyFont="1" applyFill="1" applyBorder="1" applyAlignment="1" applyProtection="1">
      <alignment horizontal="right" vertical="center"/>
      <protection locked="0"/>
    </xf>
    <xf numFmtId="41" fontId="4" fillId="2" borderId="30" xfId="0" applyNumberFormat="1" applyFont="1" applyFill="1" applyBorder="1" applyAlignment="1" applyProtection="1">
      <alignment horizontal="right" vertical="center"/>
      <protection locked="0"/>
    </xf>
    <xf numFmtId="41" fontId="4" fillId="2" borderId="79" xfId="0" applyNumberFormat="1" applyFont="1" applyFill="1" applyBorder="1" applyAlignment="1" applyProtection="1">
      <alignment horizontal="right" vertical="center"/>
      <protection locked="0"/>
    </xf>
    <xf numFmtId="41" fontId="4" fillId="2" borderId="23" xfId="0" applyNumberFormat="1" applyFont="1" applyFill="1" applyBorder="1" applyAlignment="1">
      <alignment vertical="center"/>
    </xf>
    <xf numFmtId="41" fontId="4" fillId="0" borderId="30" xfId="0" applyNumberFormat="1" applyFont="1" applyBorder="1" applyAlignment="1" applyProtection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distributed" vertical="center" justifyLastLine="1" shrinkToFit="1"/>
    </xf>
    <xf numFmtId="0" fontId="4" fillId="0" borderId="61" xfId="0" applyFont="1" applyBorder="1" applyAlignment="1">
      <alignment horizontal="distributed" vertical="center" justifyLastLine="1" shrinkToFit="1"/>
    </xf>
    <xf numFmtId="0" fontId="4" fillId="0" borderId="61" xfId="0" applyFont="1" applyBorder="1" applyAlignment="1">
      <alignment horizontal="distributed" vertical="center" wrapText="1" justifyLastLine="1"/>
    </xf>
    <xf numFmtId="0" fontId="4" fillId="0" borderId="87" xfId="0" applyFont="1" applyBorder="1" applyAlignment="1">
      <alignment horizontal="center" vertical="center"/>
    </xf>
    <xf numFmtId="0" fontId="4" fillId="0" borderId="87" xfId="0" applyFont="1" applyBorder="1" applyAlignment="1">
      <alignment horizontal="distributed" vertical="center" wrapText="1" justifyLastLine="1"/>
    </xf>
    <xf numFmtId="0" fontId="4" fillId="0" borderId="87" xfId="0" applyFont="1" applyBorder="1" applyAlignment="1">
      <alignment vertical="center"/>
    </xf>
    <xf numFmtId="41" fontId="8" fillId="0" borderId="78" xfId="0" applyNumberFormat="1" applyFont="1" applyBorder="1" applyAlignment="1">
      <alignment vertical="center"/>
    </xf>
    <xf numFmtId="41" fontId="7" fillId="0" borderId="78" xfId="0" applyNumberFormat="1" applyFont="1" applyBorder="1" applyAlignment="1">
      <alignment vertical="center"/>
    </xf>
    <xf numFmtId="41" fontId="8" fillId="0" borderId="24" xfId="0" applyNumberFormat="1" applyFont="1" applyBorder="1" applyAlignment="1">
      <alignment vertical="center"/>
    </xf>
    <xf numFmtId="176" fontId="4" fillId="0" borderId="50" xfId="0" applyNumberFormat="1" applyFont="1" applyBorder="1" applyAlignment="1" applyProtection="1">
      <alignment vertical="center"/>
    </xf>
    <xf numFmtId="176" fontId="4" fillId="0" borderId="39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0" fontId="4" fillId="0" borderId="9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30" xfId="0" applyNumberFormat="1" applyFont="1" applyBorder="1" applyAlignment="1" applyProtection="1">
      <alignment horizontal="right" vertical="center"/>
    </xf>
    <xf numFmtId="176" fontId="8" fillId="0" borderId="37" xfId="0" applyNumberFormat="1" applyFont="1" applyBorder="1" applyAlignment="1" applyProtection="1">
      <alignment vertical="center"/>
    </xf>
    <xf numFmtId="0" fontId="4" fillId="0" borderId="87" xfId="0" applyFont="1" applyBorder="1" applyAlignment="1">
      <alignment horizontal="distributed" vertical="center" justifyLastLine="1"/>
    </xf>
    <xf numFmtId="0" fontId="7" fillId="0" borderId="78" xfId="0" applyFont="1" applyBorder="1" applyAlignment="1">
      <alignment vertical="center"/>
    </xf>
    <xf numFmtId="176" fontId="8" fillId="0" borderId="82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center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/>
    <xf numFmtId="0" fontId="4" fillId="2" borderId="55" xfId="0" applyFont="1" applyFill="1" applyBorder="1" applyAlignment="1">
      <alignment horizontal="distributed" vertical="center" justifyLastLine="1"/>
    </xf>
    <xf numFmtId="0" fontId="4" fillId="2" borderId="29" xfId="0" applyFont="1" applyFill="1" applyBorder="1" applyAlignment="1">
      <alignment horizontal="distributed" vertical="center" justifyLastLine="1"/>
    </xf>
    <xf numFmtId="0" fontId="4" fillId="2" borderId="79" xfId="0" applyFont="1" applyFill="1" applyBorder="1" applyAlignment="1">
      <alignment horizontal="distributed" vertical="center" justifyLastLine="1"/>
    </xf>
    <xf numFmtId="41" fontId="4" fillId="2" borderId="51" xfId="0" applyNumberFormat="1" applyFont="1" applyFill="1" applyBorder="1" applyAlignment="1" applyProtection="1">
      <alignment horizontal="right" vertical="center"/>
      <protection locked="0"/>
    </xf>
    <xf numFmtId="41" fontId="4" fillId="2" borderId="9" xfId="0" applyNumberFormat="1" applyFont="1" applyFill="1" applyBorder="1" applyAlignment="1" applyProtection="1">
      <alignment horizontal="right" vertical="center"/>
      <protection locked="0"/>
    </xf>
    <xf numFmtId="41" fontId="4" fillId="2" borderId="51" xfId="0" applyNumberFormat="1" applyFont="1" applyFill="1" applyBorder="1" applyAlignment="1" applyProtection="1">
      <alignment vertical="center"/>
      <protection locked="0"/>
    </xf>
    <xf numFmtId="41" fontId="4" fillId="2" borderId="9" xfId="0" applyNumberFormat="1" applyFont="1" applyFill="1" applyBorder="1" applyAlignment="1" applyProtection="1">
      <alignment vertical="center"/>
      <protection locked="0"/>
    </xf>
    <xf numFmtId="41" fontId="4" fillId="2" borderId="38" xfId="0" applyNumberFormat="1" applyFont="1" applyFill="1" applyBorder="1" applyAlignment="1" applyProtection="1">
      <alignment vertical="center"/>
      <protection locked="0"/>
    </xf>
    <xf numFmtId="41" fontId="4" fillId="2" borderId="72" xfId="0" applyNumberFormat="1" applyFont="1" applyFill="1" applyBorder="1" applyAlignment="1" applyProtection="1">
      <alignment vertical="center"/>
      <protection locked="0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8" fillId="2" borderId="51" xfId="0" applyNumberFormat="1" applyFont="1" applyFill="1" applyBorder="1" applyAlignment="1" applyProtection="1">
      <alignment vertical="center"/>
      <protection locked="0"/>
    </xf>
    <xf numFmtId="41" fontId="8" fillId="2" borderId="9" xfId="0" applyNumberFormat="1" applyFont="1" applyFill="1" applyBorder="1" applyAlignment="1" applyProtection="1">
      <alignment vertical="center"/>
      <protection locked="0"/>
    </xf>
    <xf numFmtId="41" fontId="8" fillId="2" borderId="38" xfId="0" applyNumberFormat="1" applyFont="1" applyFill="1" applyBorder="1" applyAlignment="1" applyProtection="1">
      <alignment vertical="center"/>
      <protection locked="0"/>
    </xf>
    <xf numFmtId="41" fontId="4" fillId="2" borderId="92" xfId="0" applyNumberFormat="1" applyFont="1" applyFill="1" applyBorder="1" applyAlignment="1" applyProtection="1">
      <alignment vertical="center"/>
      <protection locked="0"/>
    </xf>
    <xf numFmtId="41" fontId="4" fillId="2" borderId="41" xfId="0" applyNumberFormat="1" applyFont="1" applyFill="1" applyBorder="1" applyAlignment="1" applyProtection="1">
      <alignment vertical="center"/>
      <protection locked="0"/>
    </xf>
    <xf numFmtId="41" fontId="4" fillId="2" borderId="98" xfId="0" applyNumberFormat="1" applyFont="1" applyFill="1" applyBorder="1" applyAlignment="1" applyProtection="1">
      <alignment vertical="center"/>
      <protection locked="0"/>
    </xf>
    <xf numFmtId="41" fontId="8" fillId="2" borderId="24" xfId="0" applyNumberFormat="1" applyFont="1" applyFill="1" applyBorder="1" applyAlignment="1" applyProtection="1">
      <alignment vertical="center"/>
    </xf>
    <xf numFmtId="41" fontId="8" fillId="2" borderId="23" xfId="0" applyNumberFormat="1" applyFont="1" applyFill="1" applyBorder="1" applyAlignment="1" applyProtection="1">
      <alignment vertical="center"/>
    </xf>
    <xf numFmtId="41" fontId="8" fillId="2" borderId="86" xfId="0" applyNumberFormat="1" applyFont="1" applyFill="1" applyBorder="1" applyAlignment="1" applyProtection="1">
      <alignment vertical="center"/>
    </xf>
    <xf numFmtId="0" fontId="4" fillId="2" borderId="99" xfId="0" applyFont="1" applyFill="1" applyBorder="1" applyAlignment="1">
      <alignment horizontal="distributed" vertical="center"/>
    </xf>
    <xf numFmtId="0" fontId="4" fillId="2" borderId="100" xfId="0" applyFont="1" applyFill="1" applyBorder="1" applyAlignment="1">
      <alignment horizontal="distributed" vertical="center"/>
    </xf>
    <xf numFmtId="0" fontId="4" fillId="2" borderId="101" xfId="0" applyFont="1" applyFill="1" applyBorder="1" applyAlignment="1">
      <alignment horizontal="distributed" vertical="center"/>
    </xf>
    <xf numFmtId="0" fontId="4" fillId="2" borderId="102" xfId="0" applyFont="1" applyFill="1" applyBorder="1" applyAlignment="1">
      <alignment horizontal="distributed" vertical="center"/>
    </xf>
    <xf numFmtId="41" fontId="8" fillId="0" borderId="34" xfId="0" applyNumberFormat="1" applyFont="1" applyBorder="1" applyAlignment="1" applyProtection="1">
      <alignment vertical="center"/>
    </xf>
    <xf numFmtId="41" fontId="8" fillId="0" borderId="89" xfId="0" applyNumberFormat="1" applyFont="1" applyBorder="1" applyAlignment="1" applyProtection="1">
      <alignment vertical="center"/>
    </xf>
    <xf numFmtId="41" fontId="4" fillId="0" borderId="11" xfId="0" applyNumberFormat="1" applyFont="1" applyBorder="1" applyAlignment="1">
      <alignment vertical="center"/>
    </xf>
    <xf numFmtId="41" fontId="4" fillId="0" borderId="11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 applyProtection="1">
      <alignment vertical="center"/>
    </xf>
    <xf numFmtId="0" fontId="5" fillId="0" borderId="11" xfId="0" applyFont="1" applyBorder="1" applyAlignment="1">
      <alignment horizontal="distributed"/>
    </xf>
    <xf numFmtId="41" fontId="8" fillId="0" borderId="11" xfId="0" applyNumberFormat="1" applyFont="1" applyBorder="1" applyAlignment="1" applyProtection="1">
      <alignment vertical="center"/>
      <protection locked="0"/>
    </xf>
    <xf numFmtId="41" fontId="8" fillId="0" borderId="11" xfId="0" applyNumberFormat="1" applyFont="1" applyBorder="1" applyAlignment="1" applyProtection="1">
      <alignment vertical="center"/>
    </xf>
    <xf numFmtId="0" fontId="4" fillId="0" borderId="10" xfId="0" applyFont="1" applyBorder="1" applyAlignment="1">
      <alignment vertical="center" shrinkToFit="1"/>
    </xf>
    <xf numFmtId="41" fontId="4" fillId="2" borderId="15" xfId="0" applyNumberFormat="1" applyFont="1" applyFill="1" applyBorder="1" applyAlignment="1" applyProtection="1">
      <alignment vertical="center"/>
      <protection locked="0"/>
    </xf>
    <xf numFmtId="41" fontId="4" fillId="2" borderId="29" xfId="0" applyNumberFormat="1" applyFont="1" applyFill="1" applyBorder="1" applyAlignment="1" applyProtection="1">
      <alignment vertical="center"/>
      <protection locked="0"/>
    </xf>
    <xf numFmtId="41" fontId="4" fillId="0" borderId="43" xfId="0" applyNumberFormat="1" applyFont="1" applyBorder="1" applyAlignment="1" applyProtection="1">
      <alignment vertical="center"/>
    </xf>
    <xf numFmtId="41" fontId="4" fillId="0" borderId="50" xfId="0" applyNumberFormat="1" applyFont="1" applyBorder="1" applyAlignment="1" applyProtection="1">
      <alignment vertical="center"/>
    </xf>
    <xf numFmtId="0" fontId="4" fillId="0" borderId="91" xfId="0" applyFont="1" applyBorder="1" applyAlignment="1">
      <alignment horizontal="distributed" vertical="center"/>
    </xf>
    <xf numFmtId="180" fontId="4" fillId="2" borderId="71" xfId="0" applyNumberFormat="1" applyFont="1" applyFill="1" applyBorder="1" applyAlignment="1" applyProtection="1">
      <alignment vertical="center"/>
      <protection locked="0"/>
    </xf>
    <xf numFmtId="180" fontId="4" fillId="2" borderId="51" xfId="0" applyNumberFormat="1" applyFont="1" applyFill="1" applyBorder="1" applyAlignment="1" applyProtection="1">
      <alignment vertical="center"/>
      <protection locked="0"/>
    </xf>
    <xf numFmtId="180" fontId="4" fillId="2" borderId="51" xfId="0" quotePrefix="1" applyNumberFormat="1" applyFont="1" applyFill="1" applyBorder="1" applyAlignment="1" applyProtection="1">
      <alignment horizontal="right" vertical="center"/>
      <protection locked="0"/>
    </xf>
    <xf numFmtId="180" fontId="4" fillId="2" borderId="72" xfId="0" applyNumberFormat="1" applyFont="1" applyFill="1" applyBorder="1" applyAlignment="1" applyProtection="1">
      <alignment vertical="center"/>
      <protection locked="0"/>
    </xf>
    <xf numFmtId="180" fontId="4" fillId="2" borderId="19" xfId="0" applyNumberFormat="1" applyFont="1" applyFill="1" applyBorder="1" applyAlignment="1" applyProtection="1">
      <alignment vertical="center"/>
    </xf>
    <xf numFmtId="180" fontId="4" fillId="2" borderId="73" xfId="0" applyNumberFormat="1" applyFont="1" applyFill="1" applyBorder="1" applyAlignment="1" applyProtection="1">
      <alignment vertical="center"/>
      <protection locked="0"/>
    </xf>
    <xf numFmtId="180" fontId="4" fillId="2" borderId="19" xfId="0" applyNumberFormat="1" applyFont="1" applyFill="1" applyBorder="1" applyAlignment="1" applyProtection="1">
      <alignment horizontal="right" vertical="center"/>
      <protection locked="0"/>
    </xf>
    <xf numFmtId="180" fontId="4" fillId="2" borderId="24" xfId="0" applyNumberFormat="1" applyFont="1" applyFill="1" applyBorder="1" applyAlignment="1" applyProtection="1">
      <alignment vertical="center"/>
    </xf>
    <xf numFmtId="41" fontId="4" fillId="0" borderId="55" xfId="0" applyNumberFormat="1" applyFont="1" applyFill="1" applyBorder="1" applyAlignment="1" applyProtection="1">
      <alignment horizontal="right" vertical="center"/>
      <protection locked="0"/>
    </xf>
    <xf numFmtId="41" fontId="4" fillId="0" borderId="39" xfId="0" applyNumberFormat="1" applyFont="1" applyFill="1" applyBorder="1" applyAlignment="1" applyProtection="1">
      <alignment horizontal="right" vertical="center"/>
      <protection locked="0"/>
    </xf>
    <xf numFmtId="41" fontId="4" fillId="0" borderId="43" xfId="0" applyNumberFormat="1" applyFont="1" applyFill="1" applyBorder="1" applyAlignment="1" applyProtection="1">
      <alignment horizontal="right" vertical="center"/>
      <protection locked="0"/>
    </xf>
    <xf numFmtId="177" fontId="4" fillId="0" borderId="61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>
      <alignment vertical="center"/>
    </xf>
    <xf numFmtId="176" fontId="4" fillId="0" borderId="97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0" fontId="4" fillId="0" borderId="28" xfId="0" applyFont="1" applyBorder="1" applyAlignment="1">
      <alignment horizontal="distributed" vertical="center" justifyLastLine="1"/>
    </xf>
    <xf numFmtId="176" fontId="4" fillId="0" borderId="49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distributed" justifyLastLine="1"/>
    </xf>
    <xf numFmtId="0" fontId="5" fillId="0" borderId="2" xfId="0" applyFont="1" applyBorder="1"/>
    <xf numFmtId="176" fontId="5" fillId="0" borderId="0" xfId="0" applyNumberFormat="1" applyFont="1" applyBorder="1"/>
    <xf numFmtId="0" fontId="5" fillId="0" borderId="0" xfId="0" applyFont="1" applyFill="1" applyBorder="1"/>
    <xf numFmtId="0" fontId="9" fillId="0" borderId="0" xfId="0" applyFont="1" applyFill="1" applyBorder="1"/>
    <xf numFmtId="0" fontId="4" fillId="0" borderId="14" xfId="0" applyFont="1" applyBorder="1" applyAlignment="1">
      <alignment horizontal="distributed" vertical="center"/>
    </xf>
    <xf numFmtId="41" fontId="4" fillId="0" borderId="44" xfId="0" applyNumberFormat="1" applyFont="1" applyBorder="1" applyAlignment="1">
      <alignment vertical="center"/>
    </xf>
    <xf numFmtId="10" fontId="4" fillId="0" borderId="15" xfId="1" applyNumberFormat="1" applyFont="1" applyBorder="1" applyAlignment="1">
      <alignment vertical="center"/>
    </xf>
    <xf numFmtId="41" fontId="4" fillId="0" borderId="15" xfId="0" applyNumberFormat="1" applyFont="1" applyBorder="1" applyAlignment="1" applyProtection="1">
      <alignment vertical="center"/>
      <protection locked="0"/>
    </xf>
    <xf numFmtId="10" fontId="4" fillId="0" borderId="15" xfId="0" applyNumberFormat="1" applyFont="1" applyBorder="1" applyAlignment="1">
      <alignment vertical="center"/>
    </xf>
    <xf numFmtId="41" fontId="4" fillId="0" borderId="16" xfId="0" applyNumberFormat="1" applyFont="1" applyBorder="1" applyAlignment="1" applyProtection="1">
      <alignment vertical="center"/>
      <protection locked="0"/>
    </xf>
    <xf numFmtId="41" fontId="4" fillId="0" borderId="45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distributed" vertical="center"/>
    </xf>
    <xf numFmtId="41" fontId="4" fillId="0" borderId="39" xfId="0" applyNumberFormat="1" applyFont="1" applyBorder="1" applyAlignment="1">
      <alignment vertical="center"/>
    </xf>
    <xf numFmtId="10" fontId="4" fillId="0" borderId="9" xfId="1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10" fontId="4" fillId="0" borderId="9" xfId="0" applyNumberFormat="1" applyFont="1" applyBorder="1" applyAlignment="1">
      <alignment vertical="center"/>
    </xf>
    <xf numFmtId="41" fontId="4" fillId="0" borderId="10" xfId="0" applyNumberFormat="1" applyFont="1" applyBorder="1" applyAlignment="1" applyProtection="1">
      <alignment vertical="center"/>
      <protection locked="0"/>
    </xf>
    <xf numFmtId="41" fontId="4" fillId="0" borderId="38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distributed" vertical="center" wrapText="1"/>
    </xf>
    <xf numFmtId="41" fontId="4" fillId="0" borderId="22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0" fontId="4" fillId="0" borderId="28" xfId="0" applyFont="1" applyBorder="1" applyAlignment="1">
      <alignment horizontal="distributed" vertical="center"/>
    </xf>
    <xf numFmtId="41" fontId="4" fillId="0" borderId="43" xfId="0" applyNumberFormat="1" applyFont="1" applyBorder="1" applyAlignment="1">
      <alignment vertical="center"/>
    </xf>
    <xf numFmtId="10" fontId="4" fillId="0" borderId="29" xfId="1" applyNumberFormat="1" applyFont="1" applyBorder="1" applyAlignment="1">
      <alignment vertical="center"/>
    </xf>
    <xf numFmtId="41" fontId="4" fillId="0" borderId="29" xfId="0" applyNumberFormat="1" applyFont="1" applyBorder="1" applyAlignment="1" applyProtection="1">
      <alignment horizontal="right" vertical="center"/>
      <protection locked="0"/>
    </xf>
    <xf numFmtId="41" fontId="4" fillId="0" borderId="30" xfId="0" applyNumberFormat="1" applyFont="1" applyBorder="1" applyAlignment="1">
      <alignment vertical="center"/>
    </xf>
    <xf numFmtId="10" fontId="4" fillId="0" borderId="29" xfId="0" applyNumberFormat="1" applyFont="1" applyBorder="1" applyAlignment="1">
      <alignment vertical="center"/>
    </xf>
    <xf numFmtId="41" fontId="8" fillId="0" borderId="82" xfId="0" applyNumberFormat="1" applyFont="1" applyBorder="1" applyAlignment="1">
      <alignment vertical="center"/>
    </xf>
    <xf numFmtId="10" fontId="8" fillId="0" borderId="23" xfId="1" applyNumberFormat="1" applyFont="1" applyBorder="1" applyAlignment="1">
      <alignment vertical="center"/>
    </xf>
    <xf numFmtId="41" fontId="8" fillId="0" borderId="37" xfId="0" applyNumberFormat="1" applyFont="1" applyBorder="1" applyAlignment="1">
      <alignment vertical="center"/>
    </xf>
    <xf numFmtId="10" fontId="8" fillId="0" borderId="23" xfId="0" applyNumberFormat="1" applyFont="1" applyBorder="1" applyAlignment="1">
      <alignment vertical="center"/>
    </xf>
    <xf numFmtId="41" fontId="5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6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8" fillId="3" borderId="103" xfId="0" applyFont="1" applyFill="1" applyBorder="1" applyAlignment="1">
      <alignment horizontal="distributed" vertical="center" justifyLastLine="1"/>
    </xf>
    <xf numFmtId="0" fontId="8" fillId="3" borderId="103" xfId="0" applyFont="1" applyFill="1" applyBorder="1" applyAlignment="1">
      <alignment horizontal="distributed" vertical="center" wrapText="1" justifyLastLine="1"/>
    </xf>
    <xf numFmtId="0" fontId="7" fillId="3" borderId="103" xfId="0" applyFont="1" applyFill="1" applyBorder="1" applyAlignment="1">
      <alignment horizontal="distributed" vertical="center" wrapText="1" justifyLastLine="1"/>
    </xf>
    <xf numFmtId="0" fontId="8" fillId="3" borderId="104" xfId="0" applyFont="1" applyFill="1" applyBorder="1" applyAlignment="1">
      <alignment horizontal="distributed" vertical="center" justifyLastLine="1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8" xfId="0" applyFont="1" applyFill="1" applyBorder="1" applyAlignment="1" applyProtection="1">
      <alignment horizontal="center" vertical="center"/>
    </xf>
    <xf numFmtId="0" fontId="8" fillId="3" borderId="98" xfId="0" applyFont="1" applyFill="1" applyBorder="1" applyAlignment="1">
      <alignment horizontal="center" vertical="center"/>
    </xf>
    <xf numFmtId="0" fontId="8" fillId="3" borderId="43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distributed" vertical="center" justifyLastLine="1"/>
    </xf>
    <xf numFmtId="0" fontId="8" fillId="3" borderId="4" xfId="0" applyFont="1" applyFill="1" applyBorder="1" applyAlignment="1">
      <alignment horizontal="distributed" vertical="center" justifyLastLine="1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distributed" vertical="center" justifyLastLine="1"/>
    </xf>
    <xf numFmtId="0" fontId="8" fillId="3" borderId="90" xfId="0" applyFont="1" applyFill="1" applyBorder="1" applyAlignment="1">
      <alignment horizontal="distributed" vertical="center" justifyLastLine="1"/>
    </xf>
    <xf numFmtId="0" fontId="8" fillId="3" borderId="66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distributed" vertical="center" justifyLastLine="1"/>
    </xf>
    <xf numFmtId="0" fontId="7" fillId="3" borderId="43" xfId="0" applyFont="1" applyFill="1" applyBorder="1" applyAlignment="1">
      <alignment horizontal="distributed" vertical="center" justifyLastLine="1"/>
    </xf>
    <xf numFmtId="0" fontId="8" fillId="3" borderId="59" xfId="0" applyFont="1" applyFill="1" applyBorder="1" applyAlignment="1">
      <alignment horizontal="distributed" vertical="center" justifyLastLine="1"/>
    </xf>
    <xf numFmtId="41" fontId="8" fillId="3" borderId="4" xfId="0" applyNumberFormat="1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distributed" vertical="center" justifyLastLine="1"/>
    </xf>
    <xf numFmtId="0" fontId="8" fillId="3" borderId="30" xfId="0" applyFont="1" applyFill="1" applyBorder="1" applyAlignment="1">
      <alignment horizontal="center" vertical="center"/>
    </xf>
    <xf numFmtId="41" fontId="8" fillId="3" borderId="72" xfId="0" applyNumberFormat="1" applyFont="1" applyFill="1" applyBorder="1" applyAlignment="1">
      <alignment horizontal="center" vertical="center"/>
    </xf>
    <xf numFmtId="41" fontId="8" fillId="3" borderId="9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179" fontId="4" fillId="2" borderId="15" xfId="0" applyNumberFormat="1" applyFont="1" applyFill="1" applyBorder="1" applyAlignment="1" applyProtection="1">
      <alignment vertical="center"/>
      <protection locked="0"/>
    </xf>
    <xf numFmtId="179" fontId="4" fillId="2" borderId="45" xfId="0" applyNumberFormat="1" applyFont="1" applyFill="1" applyBorder="1" applyAlignment="1" applyProtection="1">
      <alignment vertical="center"/>
      <protection locked="0"/>
    </xf>
    <xf numFmtId="179" fontId="4" fillId="2" borderId="26" xfId="0" applyNumberFormat="1" applyFont="1" applyFill="1" applyBorder="1" applyAlignment="1" applyProtection="1">
      <alignment vertical="center"/>
      <protection locked="0"/>
    </xf>
    <xf numFmtId="179" fontId="4" fillId="2" borderId="29" xfId="0" applyNumberFormat="1" applyFont="1" applyFill="1" applyBorder="1" applyAlignment="1" applyProtection="1">
      <alignment vertical="center"/>
      <protection locked="0"/>
    </xf>
    <xf numFmtId="179" fontId="4" fillId="2" borderId="49" xfId="0" applyNumberFormat="1" applyFont="1" applyFill="1" applyBorder="1" applyAlignment="1" applyProtection="1">
      <alignment vertical="center"/>
      <protection locked="0"/>
    </xf>
    <xf numFmtId="41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177" fontId="4" fillId="0" borderId="77" xfId="0" applyNumberFormat="1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76" fontId="4" fillId="0" borderId="43" xfId="0" applyNumberFormat="1" applyFont="1" applyFill="1" applyBorder="1" applyAlignment="1" applyProtection="1">
      <alignment horizontal="right" vertical="center"/>
    </xf>
    <xf numFmtId="0" fontId="4" fillId="0" borderId="79" xfId="0" applyFont="1" applyBorder="1" applyAlignment="1">
      <alignment horizontal="center" vertical="center"/>
    </xf>
    <xf numFmtId="41" fontId="4" fillId="0" borderId="77" xfId="0" applyNumberFormat="1" applyFont="1" applyFill="1" applyBorder="1" applyAlignment="1">
      <alignment vertical="center"/>
    </xf>
    <xf numFmtId="176" fontId="5" fillId="0" borderId="52" xfId="0" applyNumberFormat="1" applyFont="1" applyFill="1" applyBorder="1" applyAlignment="1">
      <alignment vertical="center" wrapText="1"/>
    </xf>
    <xf numFmtId="176" fontId="4" fillId="0" borderId="52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41" fontId="4" fillId="0" borderId="61" xfId="0" applyNumberFormat="1" applyFont="1" applyFill="1" applyBorder="1" applyAlignment="1">
      <alignment horizontal="right" vertical="center"/>
    </xf>
    <xf numFmtId="41" fontId="4" fillId="0" borderId="61" xfId="0" applyNumberFormat="1" applyFont="1" applyFill="1" applyBorder="1" applyAlignment="1">
      <alignment horizontal="center" vertical="center"/>
    </xf>
    <xf numFmtId="41" fontId="4" fillId="0" borderId="77" xfId="0" applyNumberFormat="1" applyFont="1" applyFill="1" applyBorder="1" applyAlignment="1">
      <alignment horizontal="right" vertical="center"/>
    </xf>
    <xf numFmtId="41" fontId="4" fillId="0" borderId="77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 applyProtection="1">
      <alignment vertical="center"/>
      <protection locked="0"/>
    </xf>
    <xf numFmtId="41" fontId="4" fillId="0" borderId="72" xfId="0" applyNumberFormat="1" applyFont="1" applyFill="1" applyBorder="1" applyAlignment="1">
      <alignment vertical="center"/>
    </xf>
    <xf numFmtId="41" fontId="4" fillId="0" borderId="75" xfId="0" applyNumberFormat="1" applyFont="1" applyFill="1" applyBorder="1" applyAlignment="1" applyProtection="1">
      <alignment vertical="center"/>
      <protection locked="0"/>
    </xf>
    <xf numFmtId="41" fontId="4" fillId="0" borderId="26" xfId="0" applyNumberFormat="1" applyFont="1" applyBorder="1" applyAlignment="1" applyProtection="1">
      <alignment horizontal="center" vertical="center"/>
      <protection locked="0"/>
    </xf>
    <xf numFmtId="41" fontId="4" fillId="0" borderId="43" xfId="0" applyNumberFormat="1" applyFont="1" applyBorder="1" applyAlignment="1" applyProtection="1">
      <alignment horizontal="right" vertical="center"/>
      <protection locked="0"/>
    </xf>
    <xf numFmtId="41" fontId="4" fillId="0" borderId="62" xfId="0" applyNumberFormat="1" applyFont="1" applyFill="1" applyBorder="1" applyAlignment="1">
      <alignment vertical="center"/>
    </xf>
    <xf numFmtId="41" fontId="4" fillId="0" borderId="62" xfId="0" applyNumberFormat="1" applyFont="1" applyFill="1" applyBorder="1" applyAlignment="1">
      <alignment horizontal="right" vertical="center"/>
    </xf>
    <xf numFmtId="41" fontId="4" fillId="0" borderId="62" xfId="0" applyNumberFormat="1" applyFont="1" applyFill="1" applyBorder="1" applyAlignment="1">
      <alignment horizontal="center" vertical="center"/>
    </xf>
    <xf numFmtId="177" fontId="4" fillId="0" borderId="75" xfId="0" applyNumberFormat="1" applyFont="1" applyFill="1" applyBorder="1" applyAlignment="1">
      <alignment vertical="center"/>
    </xf>
    <xf numFmtId="176" fontId="4" fillId="0" borderId="53" xfId="0" applyNumberFormat="1" applyFont="1" applyFill="1" applyBorder="1" applyAlignment="1">
      <alignment vertical="center"/>
    </xf>
    <xf numFmtId="41" fontId="8" fillId="0" borderId="63" xfId="0" applyNumberFormat="1" applyFont="1" applyFill="1" applyBorder="1" applyAlignment="1">
      <alignment vertical="center"/>
    </xf>
    <xf numFmtId="41" fontId="8" fillId="0" borderId="63" xfId="0" applyNumberFormat="1" applyFont="1" applyFill="1" applyBorder="1" applyAlignment="1">
      <alignment horizontal="right" vertical="center"/>
    </xf>
    <xf numFmtId="177" fontId="8" fillId="0" borderId="63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8" fillId="0" borderId="10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70" xfId="0" applyFont="1" applyFill="1" applyBorder="1" applyAlignment="1">
      <alignment horizontal="distributed" vertical="center" justifyLastLine="1"/>
    </xf>
    <xf numFmtId="0" fontId="8" fillId="3" borderId="106" xfId="0" applyFont="1" applyFill="1" applyBorder="1" applyAlignment="1">
      <alignment horizontal="distributed" vertical="center" justifyLastLine="1"/>
    </xf>
    <xf numFmtId="0" fontId="8" fillId="3" borderId="10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right" vertical="center"/>
    </xf>
    <xf numFmtId="0" fontId="9" fillId="0" borderId="2" xfId="0" applyFont="1" applyBorder="1" applyAlignment="1"/>
    <xf numFmtId="0" fontId="8" fillId="0" borderId="108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110" xfId="0" applyFont="1" applyFill="1" applyBorder="1" applyAlignment="1">
      <alignment horizontal="center" vertical="center" justifyLastLine="1"/>
    </xf>
    <xf numFmtId="0" fontId="8" fillId="3" borderId="2" xfId="0" applyFont="1" applyFill="1" applyBorder="1" applyAlignment="1">
      <alignment horizontal="center" vertical="center" justifyLastLine="1"/>
    </xf>
    <xf numFmtId="0" fontId="8" fillId="3" borderId="11" xfId="0" applyFont="1" applyFill="1" applyBorder="1" applyAlignment="1">
      <alignment horizontal="center" vertical="center" justifyLastLine="1"/>
    </xf>
    <xf numFmtId="0" fontId="8" fillId="3" borderId="0" xfId="0" applyFont="1" applyFill="1" applyBorder="1" applyAlignment="1">
      <alignment horizontal="center" vertical="center" justifyLastLine="1"/>
    </xf>
    <xf numFmtId="0" fontId="8" fillId="3" borderId="111" xfId="0" applyFont="1" applyFill="1" applyBorder="1" applyAlignment="1">
      <alignment horizontal="distributed" vertical="center" justifyLastLine="1"/>
    </xf>
    <xf numFmtId="0" fontId="7" fillId="3" borderId="62" xfId="0" applyFont="1" applyFill="1" applyBorder="1" applyAlignment="1">
      <alignment horizontal="distributed" vertical="center" justifyLastLine="1"/>
    </xf>
    <xf numFmtId="0" fontId="8" fillId="3" borderId="62" xfId="0" applyFont="1" applyFill="1" applyBorder="1" applyAlignment="1">
      <alignment horizontal="distributed" vertical="center" justifyLastLine="1"/>
    </xf>
    <xf numFmtId="0" fontId="8" fillId="3" borderId="2" xfId="0" applyFont="1" applyFill="1" applyBorder="1" applyAlignment="1">
      <alignment horizontal="distributed" vertical="center" justifyLastLine="1"/>
    </xf>
    <xf numFmtId="0" fontId="8" fillId="3" borderId="0" xfId="0" applyFont="1" applyFill="1" applyBorder="1" applyAlignment="1">
      <alignment horizontal="distributed" vertical="center" justifyLastLine="1"/>
    </xf>
    <xf numFmtId="0" fontId="8" fillId="3" borderId="112" xfId="0" applyFont="1" applyFill="1" applyBorder="1" applyAlignment="1">
      <alignment horizontal="distributed" vertical="center" justifyLastLine="1"/>
    </xf>
    <xf numFmtId="0" fontId="7" fillId="3" borderId="113" xfId="0" applyFont="1" applyFill="1" applyBorder="1" applyAlignment="1">
      <alignment horizontal="distributed" vertical="center" justifyLastLine="1"/>
    </xf>
    <xf numFmtId="0" fontId="7" fillId="3" borderId="114" xfId="0" applyFont="1" applyFill="1" applyBorder="1" applyAlignment="1">
      <alignment horizontal="distributed" vertical="center" justifyLastLine="1"/>
    </xf>
    <xf numFmtId="0" fontId="8" fillId="3" borderId="113" xfId="0" applyFont="1" applyFill="1" applyBorder="1" applyAlignment="1">
      <alignment horizontal="distributed" vertical="center" justifyLastLine="1"/>
    </xf>
    <xf numFmtId="0" fontId="8" fillId="0" borderId="1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distributed" vertical="center" justifyLastLine="1"/>
    </xf>
    <xf numFmtId="0" fontId="8" fillId="3" borderId="112" xfId="0" applyFont="1" applyFill="1" applyBorder="1" applyAlignment="1">
      <alignment horizontal="distributed" vertical="center"/>
    </xf>
    <xf numFmtId="0" fontId="0" fillId="3" borderId="113" xfId="0" applyFill="1" applyBorder="1" applyAlignment="1">
      <alignment vertical="center"/>
    </xf>
    <xf numFmtId="0" fontId="0" fillId="3" borderId="114" xfId="0" applyFill="1" applyBorder="1" applyAlignment="1"/>
    <xf numFmtId="0" fontId="0" fillId="3" borderId="17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84" xfId="0" applyFill="1" applyBorder="1" applyAlignment="1"/>
    <xf numFmtId="41" fontId="4" fillId="0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97" xfId="0" applyBorder="1" applyAlignment="1"/>
    <xf numFmtId="0" fontId="0" fillId="0" borderId="83" xfId="0" applyBorder="1" applyAlignment="1"/>
    <xf numFmtId="41" fontId="4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36" xfId="0" applyBorder="1" applyAlignment="1"/>
    <xf numFmtId="0" fontId="0" fillId="0" borderId="38" xfId="0" applyBorder="1" applyAlignment="1"/>
    <xf numFmtId="0" fontId="7" fillId="3" borderId="93" xfId="0" applyFont="1" applyFill="1" applyBorder="1" applyAlignment="1">
      <alignment horizontal="distributed" vertical="center" justifyLastLine="1"/>
    </xf>
    <xf numFmtId="41" fontId="4" fillId="0" borderId="8" xfId="0" quotePrefix="1" applyNumberFormat="1" applyFont="1" applyFill="1" applyBorder="1" applyAlignment="1" applyProtection="1">
      <alignment horizontal="right" vertical="center"/>
      <protection locked="0"/>
    </xf>
    <xf numFmtId="0" fontId="8" fillId="0" borderId="11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3" borderId="116" xfId="0" applyFont="1" applyFill="1" applyBorder="1" applyAlignment="1">
      <alignment horizontal="center" vertical="center" justifyLastLine="1"/>
    </xf>
    <xf numFmtId="0" fontId="8" fillId="3" borderId="48" xfId="0" applyFont="1" applyFill="1" applyBorder="1" applyAlignment="1">
      <alignment horizontal="center" vertical="center" justifyLastLine="1"/>
    </xf>
    <xf numFmtId="0" fontId="8" fillId="3" borderId="105" xfId="0" applyFont="1" applyFill="1" applyBorder="1" applyAlignment="1">
      <alignment horizontal="center" vertical="center" justifyLastLine="1"/>
    </xf>
    <xf numFmtId="0" fontId="8" fillId="3" borderId="117" xfId="0" applyFont="1" applyFill="1" applyBorder="1" applyAlignment="1">
      <alignment horizontal="distributed" vertical="center" justifyLastLine="1"/>
    </xf>
    <xf numFmtId="0" fontId="7" fillId="3" borderId="92" xfId="0" applyFont="1" applyFill="1" applyBorder="1" applyAlignment="1">
      <alignment horizontal="distributed" vertical="center" justifyLastLine="1"/>
    </xf>
    <xf numFmtId="0" fontId="0" fillId="3" borderId="113" xfId="0" applyFill="1" applyBorder="1" applyAlignment="1">
      <alignment horizontal="distributed" vertical="center" justifyLastLine="1"/>
    </xf>
    <xf numFmtId="0" fontId="0" fillId="3" borderId="114" xfId="0" applyFill="1" applyBorder="1" applyAlignment="1">
      <alignment horizontal="distributed" vertical="center" justifyLastLine="1"/>
    </xf>
    <xf numFmtId="41" fontId="4" fillId="0" borderId="97" xfId="0" applyNumberFormat="1" applyFont="1" applyFill="1" applyBorder="1" applyAlignment="1" applyProtection="1">
      <alignment horizontal="right" vertical="center"/>
      <protection locked="0"/>
    </xf>
    <xf numFmtId="41" fontId="4" fillId="0" borderId="83" xfId="0" applyNumberFormat="1" applyFont="1" applyFill="1" applyBorder="1" applyAlignment="1" applyProtection="1">
      <alignment horizontal="right" vertical="center"/>
      <protection locked="0"/>
    </xf>
    <xf numFmtId="41" fontId="4" fillId="0" borderId="28" xfId="0" applyNumberFormat="1" applyFont="1" applyFill="1" applyBorder="1" applyAlignment="1" applyProtection="1">
      <alignment horizontal="right" vertical="center"/>
      <protection locked="0"/>
    </xf>
    <xf numFmtId="0" fontId="0" fillId="0" borderId="69" xfId="0" applyBorder="1" applyAlignment="1"/>
    <xf numFmtId="0" fontId="0" fillId="0" borderId="79" xfId="0" applyBorder="1" applyAlignment="1"/>
    <xf numFmtId="41" fontId="8" fillId="0" borderId="115" xfId="0" applyNumberFormat="1" applyFont="1" applyFill="1" applyBorder="1" applyAlignment="1" applyProtection="1">
      <alignment vertical="center"/>
    </xf>
    <xf numFmtId="0" fontId="0" fillId="0" borderId="34" xfId="0" applyBorder="1" applyAlignment="1"/>
    <xf numFmtId="0" fontId="0" fillId="0" borderId="85" xfId="0" applyBorder="1" applyAlignment="1"/>
    <xf numFmtId="0" fontId="5" fillId="0" borderId="2" xfId="0" applyFont="1" applyBorder="1" applyAlignment="1"/>
    <xf numFmtId="0" fontId="0" fillId="0" borderId="2" xfId="0" applyBorder="1" applyAlignment="1"/>
    <xf numFmtId="41" fontId="8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0" fillId="0" borderId="53" xfId="0" applyBorder="1" applyAlignment="1"/>
    <xf numFmtId="41" fontId="8" fillId="0" borderId="108" xfId="0" applyNumberFormat="1" applyFont="1" applyFill="1" applyBorder="1" applyAlignment="1" applyProtection="1">
      <alignment vertical="center"/>
    </xf>
    <xf numFmtId="0" fontId="0" fillId="0" borderId="64" xfId="0" applyBorder="1" applyAlignment="1"/>
    <xf numFmtId="0" fontId="0" fillId="0" borderId="54" xfId="0" applyBorder="1" applyAlignment="1"/>
    <xf numFmtId="176" fontId="4" fillId="0" borderId="28" xfId="0" applyNumberFormat="1" applyFont="1" applyFill="1" applyBorder="1" applyAlignment="1" applyProtection="1">
      <alignment vertical="center"/>
      <protection locked="0"/>
    </xf>
    <xf numFmtId="176" fontId="8" fillId="0" borderId="25" xfId="0" applyNumberFormat="1" applyFont="1" applyFill="1" applyBorder="1" applyAlignment="1">
      <alignment vertical="center"/>
    </xf>
    <xf numFmtId="0" fontId="0" fillId="0" borderId="89" xfId="0" applyBorder="1" applyAlignment="1"/>
    <xf numFmtId="0" fontId="0" fillId="0" borderId="86" xfId="0" applyBorder="1" applyAlignment="1"/>
    <xf numFmtId="0" fontId="4" fillId="2" borderId="72" xfId="0" applyFont="1" applyFill="1" applyBorder="1" applyAlignment="1">
      <alignment horizontal="center" vertical="center"/>
    </xf>
    <xf numFmtId="0" fontId="0" fillId="2" borderId="32" xfId="0" applyFill="1" applyBorder="1" applyAlignment="1"/>
    <xf numFmtId="41" fontId="4" fillId="2" borderId="71" xfId="0" applyNumberFormat="1" applyFont="1" applyFill="1" applyBorder="1" applyAlignment="1" applyProtection="1">
      <alignment vertical="center"/>
      <protection locked="0"/>
    </xf>
    <xf numFmtId="41" fontId="4" fillId="2" borderId="55" xfId="0" applyNumberFormat="1" applyFont="1" applyFill="1" applyBorder="1" applyAlignment="1" applyProtection="1">
      <alignment vertical="center"/>
      <protection locked="0"/>
    </xf>
    <xf numFmtId="176" fontId="4" fillId="2" borderId="24" xfId="0" applyNumberFormat="1" applyFont="1" applyFill="1" applyBorder="1" applyAlignment="1">
      <alignment vertical="center"/>
    </xf>
    <xf numFmtId="0" fontId="0" fillId="3" borderId="113" xfId="0" applyFill="1" applyBorder="1" applyAlignment="1"/>
    <xf numFmtId="0" fontId="7" fillId="3" borderId="17" xfId="0" applyFont="1" applyFill="1" applyBorder="1" applyAlignment="1">
      <alignment horizontal="distributed" vertical="center"/>
    </xf>
    <xf numFmtId="0" fontId="0" fillId="3" borderId="32" xfId="0" applyFill="1" applyBorder="1" applyAlignment="1"/>
    <xf numFmtId="176" fontId="4" fillId="0" borderId="14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right" vertical="center"/>
    </xf>
    <xf numFmtId="0" fontId="8" fillId="3" borderId="118" xfId="0" applyFont="1" applyFill="1" applyBorder="1" applyAlignment="1">
      <alignment horizontal="distributed" vertical="center" justifyLastLine="1"/>
    </xf>
    <xf numFmtId="0" fontId="7" fillId="3" borderId="119" xfId="0" applyFont="1" applyFill="1" applyBorder="1" applyAlignment="1">
      <alignment horizontal="distributed" vertical="center" justifyLastLine="1"/>
    </xf>
    <xf numFmtId="0" fontId="0" fillId="3" borderId="119" xfId="0" applyFill="1" applyBorder="1" applyAlignment="1">
      <alignment horizontal="distributed" justifyLastLine="1"/>
    </xf>
    <xf numFmtId="0" fontId="0" fillId="3" borderId="120" xfId="0" applyFill="1" applyBorder="1" applyAlignment="1">
      <alignment horizontal="distributed" justifyLastLine="1"/>
    </xf>
    <xf numFmtId="0" fontId="8" fillId="3" borderId="8" xfId="0" applyFont="1" applyFill="1" applyBorder="1" applyAlignment="1">
      <alignment horizontal="distributed" vertical="center" justifyLastLine="1"/>
    </xf>
    <xf numFmtId="0" fontId="0" fillId="3" borderId="36" xfId="0" applyFill="1" applyBorder="1" applyAlignment="1">
      <alignment horizontal="distributed" justifyLastLine="1"/>
    </xf>
    <xf numFmtId="0" fontId="0" fillId="3" borderId="10" xfId="0" applyFill="1" applyBorder="1" applyAlignment="1">
      <alignment horizontal="distributed" justifyLastLine="1"/>
    </xf>
    <xf numFmtId="0" fontId="8" fillId="3" borderId="110" xfId="0" applyFont="1" applyFill="1" applyBorder="1" applyAlignment="1">
      <alignment horizontal="distributed" vertical="center" justifyLastLine="1"/>
    </xf>
    <xf numFmtId="0" fontId="8" fillId="3" borderId="11" xfId="0" applyFont="1" applyFill="1" applyBorder="1" applyAlignment="1">
      <alignment horizontal="distributed" vertical="center" justifyLastLine="1"/>
    </xf>
    <xf numFmtId="0" fontId="7" fillId="3" borderId="11" xfId="0" applyFont="1" applyFill="1" applyBorder="1" applyAlignment="1">
      <alignment horizontal="distributed" vertical="center" justifyLastLine="1"/>
    </xf>
    <xf numFmtId="0" fontId="7" fillId="3" borderId="2" xfId="0" applyFont="1" applyFill="1" applyBorder="1" applyAlignment="1">
      <alignment horizontal="distributed" vertical="center" justifyLastLine="1"/>
    </xf>
    <xf numFmtId="0" fontId="7" fillId="3" borderId="109" xfId="0" applyFont="1" applyFill="1" applyBorder="1" applyAlignment="1">
      <alignment horizontal="distributed" vertical="center" justifyLastLine="1"/>
    </xf>
    <xf numFmtId="0" fontId="0" fillId="3" borderId="20" xfId="0" applyFill="1" applyBorder="1" applyAlignment="1">
      <alignment horizontal="distributed" vertical="center" justifyLastLine="1"/>
    </xf>
    <xf numFmtId="0" fontId="0" fillId="3" borderId="35" xfId="0" applyFill="1" applyBorder="1" applyAlignment="1">
      <alignment horizontal="distributed" vertical="center" justifyLastLine="1"/>
    </xf>
    <xf numFmtId="0" fontId="0" fillId="3" borderId="52" xfId="0" applyFill="1" applyBorder="1" applyAlignment="1">
      <alignment horizontal="distributed" vertical="center" justifyLastLine="1"/>
    </xf>
    <xf numFmtId="0" fontId="7" fillId="3" borderId="113" xfId="0" applyFont="1" applyFill="1" applyBorder="1" applyAlignment="1">
      <alignment horizontal="distributed" vertical="center"/>
    </xf>
    <xf numFmtId="0" fontId="7" fillId="3" borderId="114" xfId="0" applyFont="1" applyFill="1" applyBorder="1" applyAlignment="1">
      <alignment horizontal="distributed" vertical="center"/>
    </xf>
    <xf numFmtId="0" fontId="8" fillId="3" borderId="51" xfId="0" applyFont="1" applyFill="1" applyBorder="1" applyAlignment="1">
      <alignment horizontal="distributed" vertical="center" justifyLastLine="1"/>
    </xf>
    <xf numFmtId="0" fontId="8" fillId="3" borderId="36" xfId="0" applyFont="1" applyFill="1" applyBorder="1" applyAlignment="1">
      <alignment horizontal="distributed" vertical="center" justifyLastLine="1"/>
    </xf>
    <xf numFmtId="0" fontId="8" fillId="3" borderId="38" xfId="0" applyFont="1" applyFill="1" applyBorder="1" applyAlignment="1">
      <alignment horizontal="distributed" vertical="center" justifyLastLine="1"/>
    </xf>
    <xf numFmtId="0" fontId="8" fillId="3" borderId="109" xfId="0" applyFont="1" applyFill="1" applyBorder="1" applyAlignment="1">
      <alignment horizontal="distributed" vertical="center" justifyLastLine="1"/>
    </xf>
    <xf numFmtId="0" fontId="8" fillId="3" borderId="114" xfId="0" applyFont="1" applyFill="1" applyBorder="1" applyAlignment="1">
      <alignment horizontal="distributed" vertical="center" justifyLastLine="1"/>
    </xf>
    <xf numFmtId="0" fontId="7" fillId="3" borderId="2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distributed" vertical="center"/>
    </xf>
    <xf numFmtId="0" fontId="7" fillId="3" borderId="113" xfId="0" applyFont="1" applyFill="1" applyBorder="1" applyAlignment="1">
      <alignment horizontal="distributed"/>
    </xf>
    <xf numFmtId="0" fontId="7" fillId="3" borderId="114" xfId="0" applyFont="1" applyFill="1" applyBorder="1" applyAlignment="1">
      <alignment horizontal="distributed"/>
    </xf>
    <xf numFmtId="0" fontId="0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3" borderId="114" xfId="0" applyFont="1" applyFill="1" applyBorder="1" applyAlignment="1">
      <alignment horizontal="center" vertical="center"/>
    </xf>
    <xf numFmtId="0" fontId="8" fillId="3" borderId="79" xfId="0" applyFont="1" applyFill="1" applyBorder="1" applyAlignment="1">
      <alignment horizontal="center" vertical="center"/>
    </xf>
    <xf numFmtId="0" fontId="8" fillId="3" borderId="11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4" fillId="0" borderId="87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distributed" vertical="center" justifyLastLine="1"/>
    </xf>
    <xf numFmtId="0" fontId="7" fillId="0" borderId="108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8" fillId="0" borderId="8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"/>
  <sheetViews>
    <sheetView tabSelected="1" zoomScaleNormal="100" zoomScaleSheetLayoutView="70" workbookViewId="0"/>
  </sheetViews>
  <sheetFormatPr defaultRowHeight="13.5"/>
  <cols>
    <col min="1" max="1" width="3.25" style="7" customWidth="1"/>
    <col min="2" max="2" width="9.125" style="7" customWidth="1"/>
    <col min="3" max="3" width="11.125" style="7" customWidth="1"/>
    <col min="4" max="9" width="15.625" style="7" customWidth="1"/>
    <col min="10" max="10" width="23.875" style="7" bestFit="1" customWidth="1"/>
    <col min="11" max="16384" width="9" style="7"/>
  </cols>
  <sheetData>
    <row r="1" spans="1:10" s="30" customFormat="1" ht="30" customHeight="1" thickBot="1">
      <c r="A1" s="1" t="s">
        <v>118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32.1" customHeight="1" thickBot="1">
      <c r="A2" s="659" t="s">
        <v>380</v>
      </c>
      <c r="B2" s="660"/>
      <c r="C2" s="660"/>
      <c r="D2" s="557" t="s">
        <v>381</v>
      </c>
      <c r="E2" s="557" t="s">
        <v>95</v>
      </c>
      <c r="F2" s="557" t="s">
        <v>410</v>
      </c>
      <c r="G2" s="557" t="s">
        <v>31</v>
      </c>
      <c r="H2" s="558" t="s">
        <v>174</v>
      </c>
      <c r="I2" s="559" t="s">
        <v>175</v>
      </c>
      <c r="J2" s="560" t="s">
        <v>382</v>
      </c>
    </row>
    <row r="3" spans="1:10" ht="24" customHeight="1" thickTop="1">
      <c r="A3" s="656" t="s">
        <v>383</v>
      </c>
      <c r="B3" s="657"/>
      <c r="C3" s="658"/>
      <c r="D3" s="622">
        <f>D4</f>
        <v>25</v>
      </c>
      <c r="E3" s="622">
        <f t="shared" ref="E3:G3" si="0">E4</f>
        <v>104</v>
      </c>
      <c r="F3" s="622">
        <f t="shared" si="0"/>
        <v>207</v>
      </c>
      <c r="G3" s="622">
        <f t="shared" si="0"/>
        <v>1808</v>
      </c>
      <c r="H3" s="614">
        <f>ROUND(G3/E3,1)</f>
        <v>17.399999999999999</v>
      </c>
      <c r="I3" s="614">
        <f t="shared" ref="I3:I21" si="1">ROUND(G3/F3,1)</f>
        <v>8.6999999999999993</v>
      </c>
      <c r="J3" s="623"/>
    </row>
    <row r="4" spans="1:10" ht="24" customHeight="1">
      <c r="A4" s="615"/>
      <c r="B4" s="650" t="s">
        <v>180</v>
      </c>
      <c r="C4" s="651"/>
      <c r="D4" s="622">
        <v>25</v>
      </c>
      <c r="E4" s="622">
        <v>104</v>
      </c>
      <c r="F4" s="622">
        <v>207</v>
      </c>
      <c r="G4" s="622">
        <v>1808</v>
      </c>
      <c r="H4" s="614">
        <f t="shared" ref="H4:H13" si="2">ROUND(G4/E4,1)</f>
        <v>17.399999999999999</v>
      </c>
      <c r="I4" s="503">
        <f t="shared" si="1"/>
        <v>8.6999999999999993</v>
      </c>
      <c r="J4" s="624"/>
    </row>
    <row r="5" spans="1:10" ht="24" customHeight="1">
      <c r="A5" s="648" t="s">
        <v>111</v>
      </c>
      <c r="B5" s="649"/>
      <c r="C5" s="649"/>
      <c r="D5" s="504">
        <f>D6</f>
        <v>45</v>
      </c>
      <c r="E5" s="504">
        <v>593</v>
      </c>
      <c r="F5" s="504">
        <v>921</v>
      </c>
      <c r="G5" s="504">
        <v>13375</v>
      </c>
      <c r="H5" s="614">
        <f t="shared" si="2"/>
        <v>22.6</v>
      </c>
      <c r="I5" s="503">
        <f t="shared" si="1"/>
        <v>14.5</v>
      </c>
      <c r="J5" s="616"/>
    </row>
    <row r="6" spans="1:10" ht="24" customHeight="1">
      <c r="A6" s="615"/>
      <c r="B6" s="650" t="s">
        <v>181</v>
      </c>
      <c r="C6" s="651"/>
      <c r="D6" s="504">
        <v>45</v>
      </c>
      <c r="E6" s="504">
        <v>593</v>
      </c>
      <c r="F6" s="504">
        <v>921</v>
      </c>
      <c r="G6" s="504">
        <v>13375</v>
      </c>
      <c r="H6" s="614">
        <f t="shared" si="2"/>
        <v>22.6</v>
      </c>
      <c r="I6" s="503">
        <f t="shared" si="1"/>
        <v>14.5</v>
      </c>
      <c r="J6" s="616"/>
    </row>
    <row r="7" spans="1:10" ht="24" customHeight="1">
      <c r="A7" s="648" t="s">
        <v>112</v>
      </c>
      <c r="B7" s="649"/>
      <c r="C7" s="649"/>
      <c r="D7" s="504">
        <f>SUM(D8:D9)</f>
        <v>21</v>
      </c>
      <c r="E7" s="504">
        <f t="shared" ref="E7:G7" si="3">SUM(E8:E9)</f>
        <v>264</v>
      </c>
      <c r="F7" s="504">
        <f t="shared" si="3"/>
        <v>554</v>
      </c>
      <c r="G7" s="504">
        <f t="shared" si="3"/>
        <v>7333</v>
      </c>
      <c r="H7" s="614">
        <f t="shared" si="2"/>
        <v>27.8</v>
      </c>
      <c r="I7" s="503">
        <f t="shared" si="1"/>
        <v>13.2</v>
      </c>
      <c r="J7" s="616"/>
    </row>
    <row r="8" spans="1:10" ht="24" customHeight="1">
      <c r="A8" s="617"/>
      <c r="B8" s="650" t="s">
        <v>181</v>
      </c>
      <c r="C8" s="651"/>
      <c r="D8" s="504">
        <v>19</v>
      </c>
      <c r="E8" s="504">
        <v>252</v>
      </c>
      <c r="F8" s="504">
        <v>531</v>
      </c>
      <c r="G8" s="504">
        <v>7048</v>
      </c>
      <c r="H8" s="614">
        <f t="shared" si="2"/>
        <v>28</v>
      </c>
      <c r="I8" s="503">
        <f t="shared" si="1"/>
        <v>13.3</v>
      </c>
      <c r="J8" s="618"/>
    </row>
    <row r="9" spans="1:10" ht="24" customHeight="1">
      <c r="A9" s="619"/>
      <c r="B9" s="650" t="s">
        <v>180</v>
      </c>
      <c r="C9" s="651"/>
      <c r="D9" s="504">
        <v>2</v>
      </c>
      <c r="E9" s="504">
        <v>12</v>
      </c>
      <c r="F9" s="504">
        <v>23</v>
      </c>
      <c r="G9" s="504">
        <v>285</v>
      </c>
      <c r="H9" s="614">
        <f t="shared" si="2"/>
        <v>23.8</v>
      </c>
      <c r="I9" s="503">
        <f t="shared" si="1"/>
        <v>12.4</v>
      </c>
      <c r="J9" s="616"/>
    </row>
    <row r="10" spans="1:10" ht="24" customHeight="1">
      <c r="A10" s="648" t="s">
        <v>113</v>
      </c>
      <c r="B10" s="649"/>
      <c r="C10" s="649"/>
      <c r="D10" s="504">
        <f>SUM(D11:D13)</f>
        <v>14</v>
      </c>
      <c r="E10" s="504">
        <f t="shared" ref="E10:G10" si="4">SUM(E11:E13)</f>
        <v>242</v>
      </c>
      <c r="F10" s="504">
        <f t="shared" si="4"/>
        <v>654</v>
      </c>
      <c r="G10" s="504">
        <f t="shared" si="4"/>
        <v>8530</v>
      </c>
      <c r="H10" s="614">
        <f t="shared" si="2"/>
        <v>35.200000000000003</v>
      </c>
      <c r="I10" s="503">
        <f t="shared" si="1"/>
        <v>13</v>
      </c>
      <c r="J10" s="616"/>
    </row>
    <row r="11" spans="1:10" ht="24" customHeight="1">
      <c r="A11" s="617"/>
      <c r="B11" s="664" t="s">
        <v>24</v>
      </c>
      <c r="C11" s="625" t="s">
        <v>181</v>
      </c>
      <c r="D11" s="504">
        <v>9</v>
      </c>
      <c r="E11" s="504">
        <v>156</v>
      </c>
      <c r="F11" s="504">
        <v>458</v>
      </c>
      <c r="G11" s="504">
        <v>6021</v>
      </c>
      <c r="H11" s="614">
        <f>ROUND(G11/E11,1)</f>
        <v>38.6</v>
      </c>
      <c r="I11" s="503">
        <f t="shared" si="1"/>
        <v>13.1</v>
      </c>
      <c r="J11" s="616"/>
    </row>
    <row r="12" spans="1:10" ht="24" customHeight="1">
      <c r="A12" s="617"/>
      <c r="B12" s="665"/>
      <c r="C12" s="628" t="s">
        <v>180</v>
      </c>
      <c r="D12" s="622">
        <v>3</v>
      </c>
      <c r="E12" s="622">
        <v>70</v>
      </c>
      <c r="F12" s="622">
        <v>148</v>
      </c>
      <c r="G12" s="622">
        <v>2188</v>
      </c>
      <c r="H12" s="614">
        <f t="shared" si="2"/>
        <v>31.3</v>
      </c>
      <c r="I12" s="503">
        <f t="shared" si="1"/>
        <v>14.8</v>
      </c>
      <c r="J12" s="624"/>
    </row>
    <row r="13" spans="1:10" ht="24" customHeight="1">
      <c r="A13" s="617"/>
      <c r="B13" s="629" t="s">
        <v>384</v>
      </c>
      <c r="C13" s="625" t="s">
        <v>181</v>
      </c>
      <c r="D13" s="504">
        <v>2</v>
      </c>
      <c r="E13" s="504">
        <v>16</v>
      </c>
      <c r="F13" s="504">
        <v>48</v>
      </c>
      <c r="G13" s="504">
        <v>321</v>
      </c>
      <c r="H13" s="614">
        <f t="shared" si="2"/>
        <v>20.100000000000001</v>
      </c>
      <c r="I13" s="503">
        <f t="shared" si="1"/>
        <v>6.7</v>
      </c>
      <c r="J13" s="616"/>
    </row>
    <row r="14" spans="1:10" ht="24" customHeight="1">
      <c r="A14" s="648" t="s">
        <v>110</v>
      </c>
      <c r="B14" s="649"/>
      <c r="C14" s="649"/>
      <c r="D14" s="504">
        <f>SUM(D15:D16)</f>
        <v>4</v>
      </c>
      <c r="E14" s="504">
        <f t="shared" ref="E14:G14" si="5">SUM(E15:E16)</f>
        <v>0</v>
      </c>
      <c r="F14" s="504">
        <f t="shared" si="5"/>
        <v>287</v>
      </c>
      <c r="G14" s="504">
        <f t="shared" si="5"/>
        <v>4520</v>
      </c>
      <c r="H14" s="504">
        <f>SUM(H15:H16)</f>
        <v>0</v>
      </c>
      <c r="I14" s="503">
        <f t="shared" si="1"/>
        <v>15.7</v>
      </c>
      <c r="J14" s="616"/>
    </row>
    <row r="15" spans="1:10" ht="24" customHeight="1">
      <c r="A15" s="617"/>
      <c r="B15" s="650" t="s">
        <v>181</v>
      </c>
      <c r="C15" s="651"/>
      <c r="D15" s="504">
        <v>2</v>
      </c>
      <c r="E15" s="630">
        <v>0</v>
      </c>
      <c r="F15" s="504">
        <v>138</v>
      </c>
      <c r="G15" s="504">
        <v>2237</v>
      </c>
      <c r="H15" s="631">
        <v>0</v>
      </c>
      <c r="I15" s="503">
        <f t="shared" si="1"/>
        <v>16.2</v>
      </c>
      <c r="J15" s="616"/>
    </row>
    <row r="16" spans="1:10" ht="24" customHeight="1">
      <c r="A16" s="615"/>
      <c r="B16" s="650" t="s">
        <v>180</v>
      </c>
      <c r="C16" s="651"/>
      <c r="D16" s="622">
        <v>2</v>
      </c>
      <c r="E16" s="632">
        <v>0</v>
      </c>
      <c r="F16" s="622">
        <v>149</v>
      </c>
      <c r="G16" s="622">
        <v>2283</v>
      </c>
      <c r="H16" s="633">
        <v>0</v>
      </c>
      <c r="I16" s="503">
        <f t="shared" si="1"/>
        <v>15.3</v>
      </c>
      <c r="J16" s="624"/>
    </row>
    <row r="17" spans="1:10" ht="24" customHeight="1">
      <c r="A17" s="648" t="s">
        <v>385</v>
      </c>
      <c r="B17" s="649"/>
      <c r="C17" s="649"/>
      <c r="D17" s="504">
        <f>D18</f>
        <v>2</v>
      </c>
      <c r="E17" s="504">
        <f t="shared" ref="E17:G17" si="6">E18</f>
        <v>0</v>
      </c>
      <c r="F17" s="504">
        <f t="shared" si="6"/>
        <v>50</v>
      </c>
      <c r="G17" s="504">
        <f t="shared" si="6"/>
        <v>516</v>
      </c>
      <c r="H17" s="504">
        <f>H18</f>
        <v>0</v>
      </c>
      <c r="I17" s="503">
        <f t="shared" si="1"/>
        <v>10.3</v>
      </c>
      <c r="J17" s="616"/>
    </row>
    <row r="18" spans="1:10" ht="24" customHeight="1">
      <c r="A18" s="615"/>
      <c r="B18" s="650" t="s">
        <v>180</v>
      </c>
      <c r="C18" s="651"/>
      <c r="D18" s="504">
        <v>2</v>
      </c>
      <c r="E18" s="630">
        <v>0</v>
      </c>
      <c r="F18" s="504">
        <v>50</v>
      </c>
      <c r="G18" s="504">
        <v>516</v>
      </c>
      <c r="H18" s="631">
        <v>0</v>
      </c>
      <c r="I18" s="503">
        <f t="shared" si="1"/>
        <v>10.3</v>
      </c>
      <c r="J18" s="616"/>
    </row>
    <row r="19" spans="1:10" ht="24" customHeight="1">
      <c r="A19" s="661" t="s">
        <v>386</v>
      </c>
      <c r="B19" s="649"/>
      <c r="C19" s="649"/>
      <c r="D19" s="504">
        <v>8</v>
      </c>
      <c r="E19" s="504">
        <v>143</v>
      </c>
      <c r="F19" s="504">
        <v>381</v>
      </c>
      <c r="G19" s="504">
        <v>515</v>
      </c>
      <c r="H19" s="614">
        <f>ROUND(G19/E19,1)</f>
        <v>3.6</v>
      </c>
      <c r="I19" s="503">
        <f t="shared" si="1"/>
        <v>1.4</v>
      </c>
      <c r="J19" s="616"/>
    </row>
    <row r="20" spans="1:10" ht="24" customHeight="1">
      <c r="A20" s="661" t="s">
        <v>387</v>
      </c>
      <c r="B20" s="649"/>
      <c r="C20" s="649"/>
      <c r="D20" s="504">
        <v>8</v>
      </c>
      <c r="E20" s="630">
        <v>0</v>
      </c>
      <c r="F20" s="504">
        <v>45</v>
      </c>
      <c r="G20" s="504">
        <v>509</v>
      </c>
      <c r="H20" s="631">
        <v>0</v>
      </c>
      <c r="I20" s="503">
        <f t="shared" si="1"/>
        <v>11.3</v>
      </c>
      <c r="J20" s="624"/>
    </row>
    <row r="21" spans="1:10" ht="24" customHeight="1" thickBot="1">
      <c r="A21" s="662" t="s">
        <v>388</v>
      </c>
      <c r="B21" s="663"/>
      <c r="C21" s="663"/>
      <c r="D21" s="639">
        <v>2</v>
      </c>
      <c r="E21" s="640">
        <v>0</v>
      </c>
      <c r="F21" s="639">
        <v>7</v>
      </c>
      <c r="G21" s="639">
        <v>73</v>
      </c>
      <c r="H21" s="641">
        <v>0</v>
      </c>
      <c r="I21" s="642">
        <f t="shared" si="1"/>
        <v>10.4</v>
      </c>
      <c r="J21" s="643"/>
    </row>
    <row r="22" spans="1:10" ht="28.5" customHeight="1" thickTop="1" thickBot="1">
      <c r="A22" s="654" t="s">
        <v>179</v>
      </c>
      <c r="B22" s="655"/>
      <c r="C22" s="655"/>
      <c r="D22" s="644">
        <f>D3+D5+D7+D10+D14+D17+D19+D20+D21</f>
        <v>129</v>
      </c>
      <c r="E22" s="645">
        <v>0</v>
      </c>
      <c r="F22" s="644">
        <f>F3+F5+F7+F10+F14+F17+F19+F20+F21</f>
        <v>3106</v>
      </c>
      <c r="G22" s="644">
        <f>G3+G5+G7+G10+G14+G17+G19+G20+G21</f>
        <v>37179</v>
      </c>
      <c r="H22" s="645">
        <v>0</v>
      </c>
      <c r="I22" s="646">
        <f>ROUND(G22/F22,1)</f>
        <v>12</v>
      </c>
      <c r="J22" s="647"/>
    </row>
    <row r="23" spans="1:10" ht="30" customHeight="1">
      <c r="A23" s="155"/>
      <c r="B23" s="156"/>
      <c r="C23" s="155"/>
      <c r="E23" s="652" t="s">
        <v>428</v>
      </c>
      <c r="F23" s="653"/>
      <c r="G23" s="653"/>
      <c r="H23" s="653"/>
      <c r="I23" s="653"/>
      <c r="J23" s="653"/>
    </row>
    <row r="24" spans="1:10" ht="14.25">
      <c r="A24" s="103"/>
      <c r="B24" s="103"/>
      <c r="C24" s="103"/>
    </row>
  </sheetData>
  <mergeCells count="20">
    <mergeCell ref="A3:C3"/>
    <mergeCell ref="A2:C2"/>
    <mergeCell ref="A20:C20"/>
    <mergeCell ref="A21:C21"/>
    <mergeCell ref="B15:C15"/>
    <mergeCell ref="B16:C16"/>
    <mergeCell ref="B18:C18"/>
    <mergeCell ref="A14:C14"/>
    <mergeCell ref="B8:C8"/>
    <mergeCell ref="A17:C17"/>
    <mergeCell ref="A19:C19"/>
    <mergeCell ref="B11:B12"/>
    <mergeCell ref="A10:C10"/>
    <mergeCell ref="B4:C4"/>
    <mergeCell ref="A7:C7"/>
    <mergeCell ref="B6:C6"/>
    <mergeCell ref="B9:C9"/>
    <mergeCell ref="A5:C5"/>
    <mergeCell ref="E23:J23"/>
    <mergeCell ref="A22:C22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firstPageNumber="2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1"/>
  <sheetViews>
    <sheetView topLeftCell="A31" zoomScale="80" zoomScaleNormal="80" zoomScaleSheetLayoutView="79" workbookViewId="0">
      <selection activeCell="A14" sqref="A14"/>
    </sheetView>
  </sheetViews>
  <sheetFormatPr defaultRowHeight="13.5"/>
  <cols>
    <col min="1" max="1" width="8.625" style="29" customWidth="1"/>
    <col min="2" max="2" width="10.625" style="30" customWidth="1"/>
    <col min="3" max="3" width="15.625" style="31" customWidth="1"/>
    <col min="4" max="4" width="38.625" style="31" customWidth="1"/>
    <col min="5" max="10" width="12.625" style="31" customWidth="1"/>
    <col min="11" max="16" width="8.625" style="31" customWidth="1"/>
    <col min="17" max="17" width="12.625" style="31" customWidth="1"/>
    <col min="18" max="18" width="12.625" style="30" customWidth="1"/>
    <col min="19" max="16384" width="9" style="30"/>
  </cols>
  <sheetData>
    <row r="1" spans="1:18" s="7" customFormat="1" ht="30" customHeight="1" thickBot="1">
      <c r="A1" s="1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s="7" customFormat="1" ht="21.95" customHeight="1">
      <c r="A2" s="672" t="s">
        <v>103</v>
      </c>
      <c r="B2" s="673"/>
      <c r="C2" s="676" t="s">
        <v>102</v>
      </c>
      <c r="D2" s="679" t="s">
        <v>93</v>
      </c>
      <c r="E2" s="681" t="s">
        <v>90</v>
      </c>
      <c r="F2" s="682"/>
      <c r="G2" s="683"/>
      <c r="H2" s="684" t="s">
        <v>91</v>
      </c>
      <c r="I2" s="684"/>
      <c r="J2" s="684"/>
      <c r="K2" s="682"/>
      <c r="L2" s="682"/>
      <c r="M2" s="682"/>
      <c r="N2" s="682"/>
      <c r="O2" s="682"/>
      <c r="P2" s="682"/>
      <c r="Q2" s="676" t="s">
        <v>92</v>
      </c>
      <c r="R2" s="670" t="s">
        <v>64</v>
      </c>
    </row>
    <row r="3" spans="1:18" s="7" customFormat="1" ht="21.95" customHeight="1" thickBot="1">
      <c r="A3" s="674"/>
      <c r="B3" s="675"/>
      <c r="C3" s="678"/>
      <c r="D3" s="680"/>
      <c r="E3" s="561" t="s">
        <v>10</v>
      </c>
      <c r="F3" s="562" t="s">
        <v>8</v>
      </c>
      <c r="G3" s="563" t="s">
        <v>9</v>
      </c>
      <c r="H3" s="564" t="s">
        <v>10</v>
      </c>
      <c r="I3" s="562" t="s">
        <v>8</v>
      </c>
      <c r="J3" s="564" t="s">
        <v>9</v>
      </c>
      <c r="K3" s="159" t="s">
        <v>389</v>
      </c>
      <c r="L3" s="160" t="s">
        <v>390</v>
      </c>
      <c r="M3" s="160" t="s">
        <v>391</v>
      </c>
      <c r="N3" s="160" t="s">
        <v>392</v>
      </c>
      <c r="O3" s="160" t="s">
        <v>393</v>
      </c>
      <c r="P3" s="188" t="s">
        <v>394</v>
      </c>
      <c r="Q3" s="677"/>
      <c r="R3" s="671"/>
    </row>
    <row r="4" spans="1:18" s="7" customFormat="1" ht="21.95" customHeight="1" thickTop="1">
      <c r="A4" s="10">
        <v>1</v>
      </c>
      <c r="B4" s="165" t="s">
        <v>182</v>
      </c>
      <c r="C4" s="168" t="s">
        <v>186</v>
      </c>
      <c r="D4" s="173" t="s">
        <v>187</v>
      </c>
      <c r="E4" s="179">
        <f>F4+G4</f>
        <v>28</v>
      </c>
      <c r="F4" s="11">
        <v>11</v>
      </c>
      <c r="G4" s="180">
        <v>17</v>
      </c>
      <c r="H4" s="176">
        <f>I4+J4</f>
        <v>484</v>
      </c>
      <c r="I4" s="11">
        <v>240</v>
      </c>
      <c r="J4" s="12">
        <v>244</v>
      </c>
      <c r="K4" s="594">
        <v>72</v>
      </c>
      <c r="L4" s="594">
        <v>103</v>
      </c>
      <c r="M4" s="594">
        <v>66</v>
      </c>
      <c r="N4" s="594">
        <v>75</v>
      </c>
      <c r="O4" s="594">
        <v>84</v>
      </c>
      <c r="P4" s="595">
        <v>84</v>
      </c>
      <c r="Q4" s="196">
        <v>20</v>
      </c>
      <c r="R4" s="190"/>
    </row>
    <row r="5" spans="1:18" s="7" customFormat="1" ht="21.95" customHeight="1">
      <c r="A5" s="13">
        <v>2</v>
      </c>
      <c r="B5" s="154" t="s">
        <v>188</v>
      </c>
      <c r="C5" s="169" t="s">
        <v>189</v>
      </c>
      <c r="D5" s="174" t="s">
        <v>190</v>
      </c>
      <c r="E5" s="181">
        <f t="shared" ref="E5:E48" si="0">F5+G5</f>
        <v>30</v>
      </c>
      <c r="F5" s="14">
        <v>5</v>
      </c>
      <c r="G5" s="182">
        <v>25</v>
      </c>
      <c r="H5" s="177">
        <f t="shared" ref="H5:H48" si="1">I5+J5</f>
        <v>348</v>
      </c>
      <c r="I5" s="14">
        <v>177</v>
      </c>
      <c r="J5" s="15">
        <v>171</v>
      </c>
      <c r="K5" s="162">
        <v>54</v>
      </c>
      <c r="L5" s="162">
        <v>57</v>
      </c>
      <c r="M5" s="162">
        <v>59</v>
      </c>
      <c r="N5" s="162">
        <v>60</v>
      </c>
      <c r="O5" s="162">
        <v>61</v>
      </c>
      <c r="P5" s="596">
        <v>57</v>
      </c>
      <c r="Q5" s="197">
        <v>16</v>
      </c>
      <c r="R5" s="191"/>
    </row>
    <row r="6" spans="1:18" s="7" customFormat="1" ht="21.95" customHeight="1">
      <c r="A6" s="13">
        <v>3</v>
      </c>
      <c r="B6" s="154" t="s">
        <v>191</v>
      </c>
      <c r="C6" s="169" t="s">
        <v>192</v>
      </c>
      <c r="D6" s="174" t="s">
        <v>193</v>
      </c>
      <c r="E6" s="181">
        <f t="shared" si="0"/>
        <v>28</v>
      </c>
      <c r="F6" s="14">
        <v>8</v>
      </c>
      <c r="G6" s="182">
        <v>20</v>
      </c>
      <c r="H6" s="177">
        <f t="shared" si="1"/>
        <v>504</v>
      </c>
      <c r="I6" s="14">
        <v>247</v>
      </c>
      <c r="J6" s="15">
        <v>257</v>
      </c>
      <c r="K6" s="162">
        <v>76</v>
      </c>
      <c r="L6" s="162">
        <v>85</v>
      </c>
      <c r="M6" s="162">
        <v>89</v>
      </c>
      <c r="N6" s="162">
        <v>85</v>
      </c>
      <c r="O6" s="162">
        <v>79</v>
      </c>
      <c r="P6" s="596">
        <v>90</v>
      </c>
      <c r="Q6" s="197">
        <v>19</v>
      </c>
      <c r="R6" s="191"/>
    </row>
    <row r="7" spans="1:18" s="7" customFormat="1" ht="21.95" customHeight="1">
      <c r="A7" s="13">
        <v>4</v>
      </c>
      <c r="B7" s="154" t="s">
        <v>194</v>
      </c>
      <c r="C7" s="169" t="s">
        <v>195</v>
      </c>
      <c r="D7" s="174" t="s">
        <v>196</v>
      </c>
      <c r="E7" s="181">
        <f t="shared" si="0"/>
        <v>12</v>
      </c>
      <c r="F7" s="14">
        <v>4</v>
      </c>
      <c r="G7" s="182">
        <v>8</v>
      </c>
      <c r="H7" s="177">
        <f t="shared" si="1"/>
        <v>141</v>
      </c>
      <c r="I7" s="14">
        <v>64</v>
      </c>
      <c r="J7" s="15">
        <v>77</v>
      </c>
      <c r="K7" s="162">
        <v>28</v>
      </c>
      <c r="L7" s="162">
        <v>31</v>
      </c>
      <c r="M7" s="162">
        <v>18</v>
      </c>
      <c r="N7" s="162">
        <v>24</v>
      </c>
      <c r="O7" s="162">
        <v>20</v>
      </c>
      <c r="P7" s="596">
        <v>20</v>
      </c>
      <c r="Q7" s="197">
        <v>8</v>
      </c>
      <c r="R7" s="191"/>
    </row>
    <row r="8" spans="1:18" s="7" customFormat="1" ht="21.95" customHeight="1">
      <c r="A8" s="13">
        <v>5</v>
      </c>
      <c r="B8" s="154" t="s">
        <v>197</v>
      </c>
      <c r="C8" s="169" t="s">
        <v>198</v>
      </c>
      <c r="D8" s="174" t="s">
        <v>199</v>
      </c>
      <c r="E8" s="181">
        <f t="shared" si="0"/>
        <v>26</v>
      </c>
      <c r="F8" s="14">
        <v>8</v>
      </c>
      <c r="G8" s="182">
        <v>18</v>
      </c>
      <c r="H8" s="177">
        <f t="shared" si="1"/>
        <v>455</v>
      </c>
      <c r="I8" s="14">
        <v>235</v>
      </c>
      <c r="J8" s="15">
        <v>220</v>
      </c>
      <c r="K8" s="162">
        <v>77</v>
      </c>
      <c r="L8" s="162">
        <v>67</v>
      </c>
      <c r="M8" s="162">
        <v>76</v>
      </c>
      <c r="N8" s="162">
        <v>74</v>
      </c>
      <c r="O8" s="162">
        <v>83</v>
      </c>
      <c r="P8" s="596">
        <v>78</v>
      </c>
      <c r="Q8" s="197">
        <v>18</v>
      </c>
      <c r="R8" s="191"/>
    </row>
    <row r="9" spans="1:18" s="7" customFormat="1" ht="21.95" customHeight="1">
      <c r="A9" s="13">
        <v>6</v>
      </c>
      <c r="B9" s="154" t="s">
        <v>200</v>
      </c>
      <c r="C9" s="169" t="s">
        <v>201</v>
      </c>
      <c r="D9" s="174" t="s">
        <v>202</v>
      </c>
      <c r="E9" s="181">
        <f t="shared" si="0"/>
        <v>10</v>
      </c>
      <c r="F9" s="14">
        <v>5</v>
      </c>
      <c r="G9" s="182">
        <v>5</v>
      </c>
      <c r="H9" s="177">
        <f t="shared" si="1"/>
        <v>50</v>
      </c>
      <c r="I9" s="14">
        <v>27</v>
      </c>
      <c r="J9" s="15">
        <v>23</v>
      </c>
      <c r="K9" s="162">
        <v>7</v>
      </c>
      <c r="L9" s="162">
        <v>10</v>
      </c>
      <c r="M9" s="162">
        <v>5</v>
      </c>
      <c r="N9" s="162">
        <v>7</v>
      </c>
      <c r="O9" s="162">
        <v>10</v>
      </c>
      <c r="P9" s="596">
        <v>11</v>
      </c>
      <c r="Q9" s="197">
        <v>6</v>
      </c>
      <c r="R9" s="191"/>
    </row>
    <row r="10" spans="1:18" s="7" customFormat="1" ht="21.95" customHeight="1">
      <c r="A10" s="13">
        <v>7</v>
      </c>
      <c r="B10" s="154" t="s">
        <v>188</v>
      </c>
      <c r="C10" s="169" t="s">
        <v>203</v>
      </c>
      <c r="D10" s="174" t="s">
        <v>204</v>
      </c>
      <c r="E10" s="181">
        <f t="shared" si="0"/>
        <v>15</v>
      </c>
      <c r="F10" s="14">
        <v>6</v>
      </c>
      <c r="G10" s="182">
        <v>9</v>
      </c>
      <c r="H10" s="177">
        <f t="shared" si="1"/>
        <v>35</v>
      </c>
      <c r="I10" s="14">
        <v>18</v>
      </c>
      <c r="J10" s="15">
        <v>17</v>
      </c>
      <c r="K10" s="162">
        <v>7</v>
      </c>
      <c r="L10" s="162">
        <v>6</v>
      </c>
      <c r="M10" s="162">
        <v>3</v>
      </c>
      <c r="N10" s="162">
        <v>7</v>
      </c>
      <c r="O10" s="162">
        <v>6</v>
      </c>
      <c r="P10" s="596">
        <v>6</v>
      </c>
      <c r="Q10" s="197">
        <v>6</v>
      </c>
      <c r="R10" s="191"/>
    </row>
    <row r="11" spans="1:18" s="7" customFormat="1" ht="21.95" customHeight="1">
      <c r="A11" s="13">
        <v>8</v>
      </c>
      <c r="B11" s="154" t="s">
        <v>205</v>
      </c>
      <c r="C11" s="169" t="s">
        <v>206</v>
      </c>
      <c r="D11" s="174" t="s">
        <v>207</v>
      </c>
      <c r="E11" s="181">
        <f t="shared" si="0"/>
        <v>21</v>
      </c>
      <c r="F11" s="14">
        <v>6</v>
      </c>
      <c r="G11" s="182">
        <v>15</v>
      </c>
      <c r="H11" s="177">
        <f t="shared" si="1"/>
        <v>316</v>
      </c>
      <c r="I11" s="14">
        <v>172</v>
      </c>
      <c r="J11" s="15">
        <v>144</v>
      </c>
      <c r="K11" s="162">
        <v>59</v>
      </c>
      <c r="L11" s="162">
        <v>57</v>
      </c>
      <c r="M11" s="162">
        <v>48</v>
      </c>
      <c r="N11" s="162">
        <v>47</v>
      </c>
      <c r="O11" s="162">
        <v>49</v>
      </c>
      <c r="P11" s="596">
        <v>56</v>
      </c>
      <c r="Q11" s="197">
        <v>13</v>
      </c>
      <c r="R11" s="191"/>
    </row>
    <row r="12" spans="1:18" s="7" customFormat="1" ht="21.95" customHeight="1">
      <c r="A12" s="13">
        <v>9</v>
      </c>
      <c r="B12" s="154" t="s">
        <v>197</v>
      </c>
      <c r="C12" s="169" t="s">
        <v>208</v>
      </c>
      <c r="D12" s="174" t="s">
        <v>209</v>
      </c>
      <c r="E12" s="181">
        <f t="shared" si="0"/>
        <v>21</v>
      </c>
      <c r="F12" s="14">
        <v>5</v>
      </c>
      <c r="G12" s="182">
        <v>16</v>
      </c>
      <c r="H12" s="177">
        <f t="shared" si="1"/>
        <v>138</v>
      </c>
      <c r="I12" s="14">
        <v>64</v>
      </c>
      <c r="J12" s="15">
        <v>74</v>
      </c>
      <c r="K12" s="162">
        <v>22</v>
      </c>
      <c r="L12" s="162">
        <v>18</v>
      </c>
      <c r="M12" s="162">
        <v>28</v>
      </c>
      <c r="N12" s="162">
        <v>24</v>
      </c>
      <c r="O12" s="162">
        <v>25</v>
      </c>
      <c r="P12" s="596">
        <v>21</v>
      </c>
      <c r="Q12" s="197">
        <v>8</v>
      </c>
      <c r="R12" s="191"/>
    </row>
    <row r="13" spans="1:18" s="7" customFormat="1" ht="21.95" customHeight="1">
      <c r="A13" s="13">
        <v>10</v>
      </c>
      <c r="B13" s="154" t="s">
        <v>191</v>
      </c>
      <c r="C13" s="169" t="s">
        <v>210</v>
      </c>
      <c r="D13" s="174" t="s">
        <v>211</v>
      </c>
      <c r="E13" s="181">
        <f t="shared" si="0"/>
        <v>13</v>
      </c>
      <c r="F13" s="14">
        <v>4</v>
      </c>
      <c r="G13" s="182">
        <v>9</v>
      </c>
      <c r="H13" s="177">
        <f t="shared" si="1"/>
        <v>127</v>
      </c>
      <c r="I13" s="14">
        <v>69</v>
      </c>
      <c r="J13" s="15">
        <v>58</v>
      </c>
      <c r="K13" s="162">
        <v>26</v>
      </c>
      <c r="L13" s="162">
        <v>15</v>
      </c>
      <c r="M13" s="162">
        <v>21</v>
      </c>
      <c r="N13" s="162">
        <v>14</v>
      </c>
      <c r="O13" s="162">
        <v>27</v>
      </c>
      <c r="P13" s="596">
        <v>24</v>
      </c>
      <c r="Q13" s="197">
        <v>8</v>
      </c>
      <c r="R13" s="191"/>
    </row>
    <row r="14" spans="1:18" s="7" customFormat="1" ht="21.95" customHeight="1">
      <c r="A14" s="13">
        <v>11</v>
      </c>
      <c r="B14" s="154" t="s">
        <v>212</v>
      </c>
      <c r="C14" s="169" t="s">
        <v>213</v>
      </c>
      <c r="D14" s="174" t="s">
        <v>214</v>
      </c>
      <c r="E14" s="181">
        <f t="shared" si="0"/>
        <v>15</v>
      </c>
      <c r="F14" s="14">
        <v>5</v>
      </c>
      <c r="G14" s="182">
        <v>10</v>
      </c>
      <c r="H14" s="177">
        <f t="shared" si="1"/>
        <v>157</v>
      </c>
      <c r="I14" s="14">
        <v>66</v>
      </c>
      <c r="J14" s="15">
        <v>91</v>
      </c>
      <c r="K14" s="162">
        <v>23</v>
      </c>
      <c r="L14" s="162">
        <v>19</v>
      </c>
      <c r="M14" s="162">
        <v>28</v>
      </c>
      <c r="N14" s="162">
        <v>32</v>
      </c>
      <c r="O14" s="162">
        <v>23</v>
      </c>
      <c r="P14" s="596">
        <v>32</v>
      </c>
      <c r="Q14" s="197">
        <v>9</v>
      </c>
      <c r="R14" s="191"/>
    </row>
    <row r="15" spans="1:18" s="7" customFormat="1" ht="21.95" customHeight="1">
      <c r="A15" s="13">
        <v>12</v>
      </c>
      <c r="B15" s="154" t="s">
        <v>215</v>
      </c>
      <c r="C15" s="169" t="s">
        <v>216</v>
      </c>
      <c r="D15" s="174" t="s">
        <v>217</v>
      </c>
      <c r="E15" s="181">
        <f t="shared" si="0"/>
        <v>22</v>
      </c>
      <c r="F15" s="14">
        <v>10</v>
      </c>
      <c r="G15" s="182">
        <v>12</v>
      </c>
      <c r="H15" s="177">
        <f t="shared" si="1"/>
        <v>299</v>
      </c>
      <c r="I15" s="14">
        <v>147</v>
      </c>
      <c r="J15" s="15">
        <v>152</v>
      </c>
      <c r="K15" s="162">
        <v>38</v>
      </c>
      <c r="L15" s="162">
        <v>53</v>
      </c>
      <c r="M15" s="162">
        <v>45</v>
      </c>
      <c r="N15" s="162">
        <v>55</v>
      </c>
      <c r="O15" s="162">
        <v>51</v>
      </c>
      <c r="P15" s="596">
        <v>57</v>
      </c>
      <c r="Q15" s="197">
        <v>14</v>
      </c>
      <c r="R15" s="191"/>
    </row>
    <row r="16" spans="1:18" s="7" customFormat="1" ht="21.95" customHeight="1">
      <c r="A16" s="13">
        <v>13</v>
      </c>
      <c r="B16" s="154" t="s">
        <v>218</v>
      </c>
      <c r="C16" s="169" t="s">
        <v>219</v>
      </c>
      <c r="D16" s="174" t="s">
        <v>220</v>
      </c>
      <c r="E16" s="181">
        <f t="shared" si="0"/>
        <v>21</v>
      </c>
      <c r="F16" s="14">
        <v>6</v>
      </c>
      <c r="G16" s="182">
        <v>15</v>
      </c>
      <c r="H16" s="177">
        <f t="shared" si="1"/>
        <v>314</v>
      </c>
      <c r="I16" s="14">
        <v>163</v>
      </c>
      <c r="J16" s="15">
        <v>151</v>
      </c>
      <c r="K16" s="162">
        <v>58</v>
      </c>
      <c r="L16" s="162">
        <v>46</v>
      </c>
      <c r="M16" s="162">
        <v>55</v>
      </c>
      <c r="N16" s="162">
        <v>47</v>
      </c>
      <c r="O16" s="162">
        <v>57</v>
      </c>
      <c r="P16" s="596">
        <v>51</v>
      </c>
      <c r="Q16" s="197">
        <v>14</v>
      </c>
      <c r="R16" s="191"/>
    </row>
    <row r="17" spans="1:18" s="7" customFormat="1" ht="21.95" customHeight="1">
      <c r="A17" s="13">
        <v>14</v>
      </c>
      <c r="B17" s="154" t="s">
        <v>221</v>
      </c>
      <c r="C17" s="169" t="s">
        <v>222</v>
      </c>
      <c r="D17" s="174" t="s">
        <v>11</v>
      </c>
      <c r="E17" s="181">
        <f t="shared" si="0"/>
        <v>34</v>
      </c>
      <c r="F17" s="14">
        <v>10</v>
      </c>
      <c r="G17" s="182">
        <v>24</v>
      </c>
      <c r="H17" s="177">
        <f t="shared" si="1"/>
        <v>660</v>
      </c>
      <c r="I17" s="14">
        <v>342</v>
      </c>
      <c r="J17" s="15">
        <v>318</v>
      </c>
      <c r="K17" s="162">
        <v>104</v>
      </c>
      <c r="L17" s="162">
        <v>109</v>
      </c>
      <c r="M17" s="162">
        <v>110</v>
      </c>
      <c r="N17" s="162">
        <v>107</v>
      </c>
      <c r="O17" s="162">
        <v>125</v>
      </c>
      <c r="P17" s="596">
        <v>105</v>
      </c>
      <c r="Q17" s="197">
        <v>25</v>
      </c>
      <c r="R17" s="191"/>
    </row>
    <row r="18" spans="1:18" s="7" customFormat="1" ht="21.95" customHeight="1">
      <c r="A18" s="13">
        <v>15</v>
      </c>
      <c r="B18" s="154" t="s">
        <v>223</v>
      </c>
      <c r="C18" s="169" t="s">
        <v>224</v>
      </c>
      <c r="D18" s="174" t="s">
        <v>225</v>
      </c>
      <c r="E18" s="181">
        <f t="shared" si="0"/>
        <v>30</v>
      </c>
      <c r="F18" s="14">
        <v>10</v>
      </c>
      <c r="G18" s="182">
        <v>20</v>
      </c>
      <c r="H18" s="177">
        <f t="shared" si="1"/>
        <v>529</v>
      </c>
      <c r="I18" s="14">
        <v>280</v>
      </c>
      <c r="J18" s="15">
        <v>249</v>
      </c>
      <c r="K18" s="162">
        <v>75</v>
      </c>
      <c r="L18" s="162">
        <v>83</v>
      </c>
      <c r="M18" s="162">
        <v>85</v>
      </c>
      <c r="N18" s="162">
        <v>85</v>
      </c>
      <c r="O18" s="162">
        <v>95</v>
      </c>
      <c r="P18" s="596">
        <v>106</v>
      </c>
      <c r="Q18" s="197">
        <v>20</v>
      </c>
      <c r="R18" s="191"/>
    </row>
    <row r="19" spans="1:18" s="7" customFormat="1" ht="21.95" customHeight="1">
      <c r="A19" s="13">
        <v>16</v>
      </c>
      <c r="B19" s="154" t="s">
        <v>223</v>
      </c>
      <c r="C19" s="169" t="s">
        <v>226</v>
      </c>
      <c r="D19" s="174" t="s">
        <v>227</v>
      </c>
      <c r="E19" s="181">
        <f t="shared" si="0"/>
        <v>17</v>
      </c>
      <c r="F19" s="14">
        <v>6</v>
      </c>
      <c r="G19" s="182">
        <v>11</v>
      </c>
      <c r="H19" s="177">
        <f t="shared" si="1"/>
        <v>220</v>
      </c>
      <c r="I19" s="14">
        <v>124</v>
      </c>
      <c r="J19" s="15">
        <v>96</v>
      </c>
      <c r="K19" s="162">
        <v>33</v>
      </c>
      <c r="L19" s="162">
        <v>27</v>
      </c>
      <c r="M19" s="162">
        <v>36</v>
      </c>
      <c r="N19" s="162">
        <v>42</v>
      </c>
      <c r="O19" s="162">
        <v>43</v>
      </c>
      <c r="P19" s="596">
        <v>39</v>
      </c>
      <c r="Q19" s="197">
        <v>11</v>
      </c>
      <c r="R19" s="191"/>
    </row>
    <row r="20" spans="1:18" s="7" customFormat="1" ht="21.95" customHeight="1">
      <c r="A20" s="13">
        <v>17</v>
      </c>
      <c r="B20" s="154" t="s">
        <v>223</v>
      </c>
      <c r="C20" s="169" t="s">
        <v>228</v>
      </c>
      <c r="D20" s="174" t="s">
        <v>229</v>
      </c>
      <c r="E20" s="181">
        <f t="shared" si="0"/>
        <v>7</v>
      </c>
      <c r="F20" s="14">
        <v>3</v>
      </c>
      <c r="G20" s="182">
        <v>4</v>
      </c>
      <c r="H20" s="177">
        <f t="shared" si="1"/>
        <v>43</v>
      </c>
      <c r="I20" s="14">
        <v>21</v>
      </c>
      <c r="J20" s="15">
        <v>22</v>
      </c>
      <c r="K20" s="162">
        <v>7</v>
      </c>
      <c r="L20" s="162">
        <v>7</v>
      </c>
      <c r="M20" s="162">
        <v>10</v>
      </c>
      <c r="N20" s="162">
        <v>3</v>
      </c>
      <c r="O20" s="162">
        <v>7</v>
      </c>
      <c r="P20" s="596">
        <v>9</v>
      </c>
      <c r="Q20" s="197">
        <v>4</v>
      </c>
      <c r="R20" s="191"/>
    </row>
    <row r="21" spans="1:18" s="5" customFormat="1" ht="21.95" customHeight="1">
      <c r="A21" s="13">
        <v>18</v>
      </c>
      <c r="B21" s="166" t="s">
        <v>223</v>
      </c>
      <c r="C21" s="169" t="s">
        <v>26</v>
      </c>
      <c r="D21" s="174" t="s">
        <v>27</v>
      </c>
      <c r="E21" s="181">
        <f t="shared" si="0"/>
        <v>14</v>
      </c>
      <c r="F21" s="14">
        <v>6</v>
      </c>
      <c r="G21" s="182">
        <v>8</v>
      </c>
      <c r="H21" s="177">
        <f t="shared" si="1"/>
        <v>80</v>
      </c>
      <c r="I21" s="14">
        <v>41</v>
      </c>
      <c r="J21" s="15">
        <v>39</v>
      </c>
      <c r="K21" s="162">
        <v>9</v>
      </c>
      <c r="L21" s="162">
        <v>10</v>
      </c>
      <c r="M21" s="162">
        <v>10</v>
      </c>
      <c r="N21" s="162">
        <v>16</v>
      </c>
      <c r="O21" s="162">
        <v>17</v>
      </c>
      <c r="P21" s="596">
        <v>18</v>
      </c>
      <c r="Q21" s="197">
        <v>8</v>
      </c>
      <c r="R21" s="192"/>
    </row>
    <row r="22" spans="1:18" s="7" customFormat="1" ht="21.95" customHeight="1">
      <c r="A22" s="13">
        <v>19</v>
      </c>
      <c r="B22" s="154" t="s">
        <v>223</v>
      </c>
      <c r="C22" s="169" t="s">
        <v>230</v>
      </c>
      <c r="D22" s="174" t="s">
        <v>231</v>
      </c>
      <c r="E22" s="181">
        <f t="shared" si="0"/>
        <v>21</v>
      </c>
      <c r="F22" s="14">
        <v>8</v>
      </c>
      <c r="G22" s="182">
        <v>13</v>
      </c>
      <c r="H22" s="177">
        <f t="shared" si="1"/>
        <v>398</v>
      </c>
      <c r="I22" s="14">
        <v>198</v>
      </c>
      <c r="J22" s="15">
        <v>200</v>
      </c>
      <c r="K22" s="162">
        <v>65</v>
      </c>
      <c r="L22" s="162">
        <v>60</v>
      </c>
      <c r="M22" s="162">
        <v>52</v>
      </c>
      <c r="N22" s="162">
        <v>79</v>
      </c>
      <c r="O22" s="162">
        <v>71</v>
      </c>
      <c r="P22" s="596">
        <v>71</v>
      </c>
      <c r="Q22" s="197">
        <v>15</v>
      </c>
      <c r="R22" s="191"/>
    </row>
    <row r="23" spans="1:18" s="7" customFormat="1" ht="21.95" customHeight="1">
      <c r="A23" s="13">
        <v>20</v>
      </c>
      <c r="B23" s="154" t="s">
        <v>223</v>
      </c>
      <c r="C23" s="169" t="s">
        <v>232</v>
      </c>
      <c r="D23" s="174" t="s">
        <v>233</v>
      </c>
      <c r="E23" s="181">
        <f t="shared" si="0"/>
        <v>20</v>
      </c>
      <c r="F23" s="14">
        <v>6</v>
      </c>
      <c r="G23" s="182">
        <v>14</v>
      </c>
      <c r="H23" s="177">
        <f t="shared" si="1"/>
        <v>314</v>
      </c>
      <c r="I23" s="14">
        <v>146</v>
      </c>
      <c r="J23" s="15">
        <v>168</v>
      </c>
      <c r="K23" s="162">
        <v>41</v>
      </c>
      <c r="L23" s="162">
        <v>55</v>
      </c>
      <c r="M23" s="162">
        <v>60</v>
      </c>
      <c r="N23" s="162">
        <v>43</v>
      </c>
      <c r="O23" s="162">
        <v>64</v>
      </c>
      <c r="P23" s="596">
        <v>51</v>
      </c>
      <c r="Q23" s="197">
        <v>14</v>
      </c>
      <c r="R23" s="191"/>
    </row>
    <row r="24" spans="1:18" s="7" customFormat="1" ht="21.95" customHeight="1">
      <c r="A24" s="13">
        <v>21</v>
      </c>
      <c r="B24" s="154" t="s">
        <v>223</v>
      </c>
      <c r="C24" s="169" t="s">
        <v>234</v>
      </c>
      <c r="D24" s="174" t="s">
        <v>32</v>
      </c>
      <c r="E24" s="181">
        <f t="shared" si="0"/>
        <v>24</v>
      </c>
      <c r="F24" s="14">
        <v>7</v>
      </c>
      <c r="G24" s="182">
        <v>17</v>
      </c>
      <c r="H24" s="177">
        <f t="shared" si="1"/>
        <v>443</v>
      </c>
      <c r="I24" s="14">
        <v>214</v>
      </c>
      <c r="J24" s="15">
        <v>229</v>
      </c>
      <c r="K24" s="162">
        <v>72</v>
      </c>
      <c r="L24" s="162">
        <v>74</v>
      </c>
      <c r="M24" s="162">
        <v>68</v>
      </c>
      <c r="N24" s="162">
        <v>64</v>
      </c>
      <c r="O24" s="162">
        <v>82</v>
      </c>
      <c r="P24" s="596">
        <v>83</v>
      </c>
      <c r="Q24" s="197">
        <v>17</v>
      </c>
      <c r="R24" s="191"/>
    </row>
    <row r="25" spans="1:18" s="7" customFormat="1" ht="21.95" customHeight="1">
      <c r="A25" s="13">
        <v>22</v>
      </c>
      <c r="B25" s="154" t="s">
        <v>194</v>
      </c>
      <c r="C25" s="169" t="s">
        <v>235</v>
      </c>
      <c r="D25" s="174" t="s">
        <v>236</v>
      </c>
      <c r="E25" s="181">
        <f t="shared" si="0"/>
        <v>19</v>
      </c>
      <c r="F25" s="14">
        <v>5</v>
      </c>
      <c r="G25" s="182">
        <v>14</v>
      </c>
      <c r="H25" s="177">
        <f t="shared" si="1"/>
        <v>270</v>
      </c>
      <c r="I25" s="14">
        <v>140</v>
      </c>
      <c r="J25" s="15">
        <v>130</v>
      </c>
      <c r="K25" s="162">
        <v>46</v>
      </c>
      <c r="L25" s="162">
        <v>43</v>
      </c>
      <c r="M25" s="162">
        <v>41</v>
      </c>
      <c r="N25" s="162">
        <v>37</v>
      </c>
      <c r="O25" s="162">
        <v>52</v>
      </c>
      <c r="P25" s="596">
        <v>51</v>
      </c>
      <c r="Q25" s="197">
        <v>13</v>
      </c>
      <c r="R25" s="191"/>
    </row>
    <row r="26" spans="1:18" s="7" customFormat="1" ht="21.95" customHeight="1">
      <c r="A26" s="13">
        <v>23</v>
      </c>
      <c r="B26" s="154" t="s">
        <v>223</v>
      </c>
      <c r="C26" s="169" t="s">
        <v>237</v>
      </c>
      <c r="D26" s="174" t="s">
        <v>238</v>
      </c>
      <c r="E26" s="181">
        <f t="shared" si="0"/>
        <v>22</v>
      </c>
      <c r="F26" s="14">
        <v>7</v>
      </c>
      <c r="G26" s="182">
        <v>15</v>
      </c>
      <c r="H26" s="177">
        <f t="shared" si="1"/>
        <v>331</v>
      </c>
      <c r="I26" s="14">
        <v>140</v>
      </c>
      <c r="J26" s="15">
        <v>191</v>
      </c>
      <c r="K26" s="162">
        <v>55</v>
      </c>
      <c r="L26" s="162">
        <v>63</v>
      </c>
      <c r="M26" s="162">
        <v>51</v>
      </c>
      <c r="N26" s="162">
        <v>57</v>
      </c>
      <c r="O26" s="162">
        <v>57</v>
      </c>
      <c r="P26" s="596">
        <v>48</v>
      </c>
      <c r="Q26" s="197">
        <v>14</v>
      </c>
      <c r="R26" s="191"/>
    </row>
    <row r="27" spans="1:18" s="7" customFormat="1" ht="21.95" customHeight="1">
      <c r="A27" s="13">
        <v>24</v>
      </c>
      <c r="B27" s="154" t="s">
        <v>223</v>
      </c>
      <c r="C27" s="169" t="s">
        <v>239</v>
      </c>
      <c r="D27" s="174" t="s">
        <v>240</v>
      </c>
      <c r="E27" s="181">
        <f t="shared" si="0"/>
        <v>10</v>
      </c>
      <c r="F27" s="14">
        <v>3</v>
      </c>
      <c r="G27" s="182">
        <v>7</v>
      </c>
      <c r="H27" s="177">
        <f t="shared" si="1"/>
        <v>63</v>
      </c>
      <c r="I27" s="14">
        <v>27</v>
      </c>
      <c r="J27" s="15">
        <v>36</v>
      </c>
      <c r="K27" s="162">
        <v>8</v>
      </c>
      <c r="L27" s="162">
        <v>7</v>
      </c>
      <c r="M27" s="162">
        <v>12</v>
      </c>
      <c r="N27" s="162">
        <v>12</v>
      </c>
      <c r="O27" s="162">
        <v>11</v>
      </c>
      <c r="P27" s="596">
        <v>13</v>
      </c>
      <c r="Q27" s="197">
        <v>6</v>
      </c>
      <c r="R27" s="191"/>
    </row>
    <row r="28" spans="1:18" s="7" customFormat="1" ht="21.95" customHeight="1">
      <c r="A28" s="13">
        <v>25</v>
      </c>
      <c r="B28" s="154" t="s">
        <v>223</v>
      </c>
      <c r="C28" s="169" t="s">
        <v>241</v>
      </c>
      <c r="D28" s="174" t="s">
        <v>242</v>
      </c>
      <c r="E28" s="181">
        <f t="shared" si="0"/>
        <v>8</v>
      </c>
      <c r="F28" s="14">
        <v>3</v>
      </c>
      <c r="G28" s="182">
        <v>5</v>
      </c>
      <c r="H28" s="177">
        <f t="shared" si="1"/>
        <v>48</v>
      </c>
      <c r="I28" s="14">
        <v>27</v>
      </c>
      <c r="J28" s="15">
        <v>21</v>
      </c>
      <c r="K28" s="162">
        <v>4</v>
      </c>
      <c r="L28" s="162">
        <v>4</v>
      </c>
      <c r="M28" s="162">
        <v>5</v>
      </c>
      <c r="N28" s="162">
        <v>8</v>
      </c>
      <c r="O28" s="162">
        <v>10</v>
      </c>
      <c r="P28" s="596">
        <v>17</v>
      </c>
      <c r="Q28" s="197">
        <v>5</v>
      </c>
      <c r="R28" s="191"/>
    </row>
    <row r="29" spans="1:18" s="7" customFormat="1" ht="21.95" customHeight="1">
      <c r="A29" s="13">
        <v>26</v>
      </c>
      <c r="B29" s="154" t="s">
        <v>223</v>
      </c>
      <c r="C29" s="169" t="s">
        <v>243</v>
      </c>
      <c r="D29" s="174" t="s">
        <v>244</v>
      </c>
      <c r="E29" s="181">
        <f t="shared" si="0"/>
        <v>11</v>
      </c>
      <c r="F29" s="14">
        <v>4</v>
      </c>
      <c r="G29" s="182">
        <v>7</v>
      </c>
      <c r="H29" s="177">
        <f t="shared" si="1"/>
        <v>55</v>
      </c>
      <c r="I29" s="14">
        <v>30</v>
      </c>
      <c r="J29" s="15">
        <v>25</v>
      </c>
      <c r="K29" s="162">
        <v>7</v>
      </c>
      <c r="L29" s="162">
        <v>8</v>
      </c>
      <c r="M29" s="162">
        <v>11</v>
      </c>
      <c r="N29" s="162">
        <v>8</v>
      </c>
      <c r="O29" s="162">
        <v>6</v>
      </c>
      <c r="P29" s="596">
        <v>15</v>
      </c>
      <c r="Q29" s="197">
        <v>6</v>
      </c>
      <c r="R29" s="191"/>
    </row>
    <row r="30" spans="1:18" s="7" customFormat="1" ht="21.95" customHeight="1">
      <c r="A30" s="13">
        <v>27</v>
      </c>
      <c r="B30" s="154" t="s">
        <v>223</v>
      </c>
      <c r="C30" s="170" t="s">
        <v>245</v>
      </c>
      <c r="D30" s="174" t="s">
        <v>73</v>
      </c>
      <c r="E30" s="181">
        <f t="shared" si="0"/>
        <v>10</v>
      </c>
      <c r="F30" s="17">
        <v>4</v>
      </c>
      <c r="G30" s="183">
        <v>6</v>
      </c>
      <c r="H30" s="177">
        <f t="shared" si="1"/>
        <v>82</v>
      </c>
      <c r="I30" s="17">
        <v>42</v>
      </c>
      <c r="J30" s="18">
        <v>40</v>
      </c>
      <c r="K30" s="162">
        <v>17</v>
      </c>
      <c r="L30" s="162">
        <v>17</v>
      </c>
      <c r="M30" s="162">
        <v>12</v>
      </c>
      <c r="N30" s="162">
        <v>10</v>
      </c>
      <c r="O30" s="162">
        <v>16</v>
      </c>
      <c r="P30" s="596">
        <v>10</v>
      </c>
      <c r="Q30" s="198">
        <v>6</v>
      </c>
      <c r="R30" s="191"/>
    </row>
    <row r="31" spans="1:18" s="7" customFormat="1" ht="21.95" customHeight="1">
      <c r="A31" s="13">
        <v>28</v>
      </c>
      <c r="B31" s="154" t="s">
        <v>246</v>
      </c>
      <c r="C31" s="170" t="s">
        <v>247</v>
      </c>
      <c r="D31" s="174" t="s">
        <v>19</v>
      </c>
      <c r="E31" s="181">
        <f t="shared" si="0"/>
        <v>30</v>
      </c>
      <c r="F31" s="17">
        <v>7</v>
      </c>
      <c r="G31" s="183">
        <v>23</v>
      </c>
      <c r="H31" s="177">
        <f t="shared" si="1"/>
        <v>529</v>
      </c>
      <c r="I31" s="17">
        <v>263</v>
      </c>
      <c r="J31" s="18">
        <v>266</v>
      </c>
      <c r="K31" s="162">
        <v>83</v>
      </c>
      <c r="L31" s="162">
        <v>89</v>
      </c>
      <c r="M31" s="162">
        <v>95</v>
      </c>
      <c r="N31" s="162">
        <v>93</v>
      </c>
      <c r="O31" s="162">
        <v>86</v>
      </c>
      <c r="P31" s="596">
        <v>83</v>
      </c>
      <c r="Q31" s="198">
        <v>22</v>
      </c>
      <c r="R31" s="191"/>
    </row>
    <row r="32" spans="1:18" s="7" customFormat="1" ht="21.95" customHeight="1">
      <c r="A32" s="13">
        <v>29</v>
      </c>
      <c r="B32" s="154" t="s">
        <v>215</v>
      </c>
      <c r="C32" s="170" t="s">
        <v>248</v>
      </c>
      <c r="D32" s="174" t="s">
        <v>12</v>
      </c>
      <c r="E32" s="181">
        <f t="shared" si="0"/>
        <v>23</v>
      </c>
      <c r="F32" s="17">
        <v>8</v>
      </c>
      <c r="G32" s="183">
        <v>15</v>
      </c>
      <c r="H32" s="177">
        <f t="shared" si="1"/>
        <v>301</v>
      </c>
      <c r="I32" s="17">
        <v>147</v>
      </c>
      <c r="J32" s="18">
        <v>154</v>
      </c>
      <c r="K32" s="162">
        <v>46</v>
      </c>
      <c r="L32" s="162">
        <v>54</v>
      </c>
      <c r="M32" s="162">
        <v>47</v>
      </c>
      <c r="N32" s="162">
        <v>39</v>
      </c>
      <c r="O32" s="162">
        <v>63</v>
      </c>
      <c r="P32" s="596">
        <v>52</v>
      </c>
      <c r="Q32" s="198">
        <v>15</v>
      </c>
      <c r="R32" s="191"/>
    </row>
    <row r="33" spans="1:18" s="7" customFormat="1" ht="21.95" customHeight="1">
      <c r="A33" s="13">
        <v>30</v>
      </c>
      <c r="B33" s="154" t="s">
        <v>249</v>
      </c>
      <c r="C33" s="170" t="s">
        <v>250</v>
      </c>
      <c r="D33" s="174" t="s">
        <v>251</v>
      </c>
      <c r="E33" s="181">
        <f t="shared" si="0"/>
        <v>41</v>
      </c>
      <c r="F33" s="17">
        <v>12</v>
      </c>
      <c r="G33" s="183">
        <v>29</v>
      </c>
      <c r="H33" s="177">
        <f t="shared" si="1"/>
        <v>712</v>
      </c>
      <c r="I33" s="17">
        <v>352</v>
      </c>
      <c r="J33" s="18">
        <v>360</v>
      </c>
      <c r="K33" s="162">
        <v>114</v>
      </c>
      <c r="L33" s="162">
        <v>102</v>
      </c>
      <c r="M33" s="162">
        <v>123</v>
      </c>
      <c r="N33" s="162">
        <v>128</v>
      </c>
      <c r="O33" s="162">
        <v>128</v>
      </c>
      <c r="P33" s="596">
        <v>117</v>
      </c>
      <c r="Q33" s="198">
        <v>27</v>
      </c>
      <c r="R33" s="191"/>
    </row>
    <row r="34" spans="1:18" s="7" customFormat="1" ht="21.95" customHeight="1">
      <c r="A34" s="13">
        <v>31</v>
      </c>
      <c r="B34" s="154" t="s">
        <v>223</v>
      </c>
      <c r="C34" s="170" t="s">
        <v>252</v>
      </c>
      <c r="D34" s="174" t="s">
        <v>253</v>
      </c>
      <c r="E34" s="181">
        <f t="shared" si="0"/>
        <v>28</v>
      </c>
      <c r="F34" s="17">
        <v>10</v>
      </c>
      <c r="G34" s="183">
        <v>18</v>
      </c>
      <c r="H34" s="177">
        <f t="shared" si="1"/>
        <v>494</v>
      </c>
      <c r="I34" s="17">
        <v>254</v>
      </c>
      <c r="J34" s="18">
        <v>240</v>
      </c>
      <c r="K34" s="162">
        <v>80</v>
      </c>
      <c r="L34" s="162">
        <v>85</v>
      </c>
      <c r="M34" s="162">
        <v>88</v>
      </c>
      <c r="N34" s="162">
        <v>82</v>
      </c>
      <c r="O34" s="162">
        <v>81</v>
      </c>
      <c r="P34" s="596">
        <v>78</v>
      </c>
      <c r="Q34" s="198">
        <v>18</v>
      </c>
      <c r="R34" s="191"/>
    </row>
    <row r="35" spans="1:18" s="7" customFormat="1" ht="21.95" customHeight="1">
      <c r="A35" s="13">
        <v>32</v>
      </c>
      <c r="B35" s="154" t="s">
        <v>254</v>
      </c>
      <c r="C35" s="170" t="s">
        <v>255</v>
      </c>
      <c r="D35" s="174" t="s">
        <v>256</v>
      </c>
      <c r="E35" s="181">
        <f>F35+G35</f>
        <v>39</v>
      </c>
      <c r="F35" s="17">
        <v>10</v>
      </c>
      <c r="G35" s="183">
        <v>29</v>
      </c>
      <c r="H35" s="177">
        <f>I35+J35</f>
        <v>781</v>
      </c>
      <c r="I35" s="17">
        <v>402</v>
      </c>
      <c r="J35" s="18">
        <v>379</v>
      </c>
      <c r="K35" s="162">
        <v>140</v>
      </c>
      <c r="L35" s="162">
        <v>134</v>
      </c>
      <c r="M35" s="162">
        <v>127</v>
      </c>
      <c r="N35" s="162">
        <v>122</v>
      </c>
      <c r="O35" s="162">
        <v>140</v>
      </c>
      <c r="P35" s="596">
        <v>118</v>
      </c>
      <c r="Q35" s="198">
        <v>28</v>
      </c>
      <c r="R35" s="191"/>
    </row>
    <row r="36" spans="1:18" s="7" customFormat="1" ht="21.95" customHeight="1">
      <c r="A36" s="13">
        <v>33</v>
      </c>
      <c r="B36" s="154" t="s">
        <v>223</v>
      </c>
      <c r="C36" s="170" t="s">
        <v>257</v>
      </c>
      <c r="D36" s="174" t="s">
        <v>13</v>
      </c>
      <c r="E36" s="181">
        <f>F36+G36</f>
        <v>23</v>
      </c>
      <c r="F36" s="17">
        <v>6</v>
      </c>
      <c r="G36" s="183">
        <v>17</v>
      </c>
      <c r="H36" s="177">
        <f>I36+J36</f>
        <v>292</v>
      </c>
      <c r="I36" s="17">
        <v>136</v>
      </c>
      <c r="J36" s="18">
        <v>156</v>
      </c>
      <c r="K36" s="162">
        <v>41</v>
      </c>
      <c r="L36" s="162">
        <v>48</v>
      </c>
      <c r="M36" s="162">
        <v>47</v>
      </c>
      <c r="N36" s="162">
        <v>66</v>
      </c>
      <c r="O36" s="162">
        <v>46</v>
      </c>
      <c r="P36" s="596">
        <v>44</v>
      </c>
      <c r="Q36" s="198">
        <v>14</v>
      </c>
      <c r="R36" s="191"/>
    </row>
    <row r="37" spans="1:18" s="7" customFormat="1" ht="21.95" customHeight="1">
      <c r="A37" s="13">
        <v>34</v>
      </c>
      <c r="B37" s="154" t="s">
        <v>191</v>
      </c>
      <c r="C37" s="170" t="s">
        <v>258</v>
      </c>
      <c r="D37" s="174" t="s">
        <v>259</v>
      </c>
      <c r="E37" s="181">
        <f>F37+G37</f>
        <v>20</v>
      </c>
      <c r="F37" s="17">
        <v>7</v>
      </c>
      <c r="G37" s="183">
        <v>13</v>
      </c>
      <c r="H37" s="177">
        <f>I37+J37</f>
        <v>298</v>
      </c>
      <c r="I37" s="17">
        <v>146</v>
      </c>
      <c r="J37" s="18">
        <v>152</v>
      </c>
      <c r="K37" s="162">
        <v>42</v>
      </c>
      <c r="L37" s="162">
        <v>57</v>
      </c>
      <c r="M37" s="162">
        <v>53</v>
      </c>
      <c r="N37" s="162">
        <v>49</v>
      </c>
      <c r="O37" s="162">
        <v>45</v>
      </c>
      <c r="P37" s="596">
        <v>52</v>
      </c>
      <c r="Q37" s="198">
        <v>14</v>
      </c>
      <c r="R37" s="191"/>
    </row>
    <row r="38" spans="1:18" s="7" customFormat="1" ht="21.95" customHeight="1">
      <c r="A38" s="13">
        <v>35</v>
      </c>
      <c r="B38" s="154" t="s">
        <v>223</v>
      </c>
      <c r="C38" s="170" t="s">
        <v>260</v>
      </c>
      <c r="D38" s="174" t="s">
        <v>74</v>
      </c>
      <c r="E38" s="181">
        <f t="shared" si="0"/>
        <v>29</v>
      </c>
      <c r="F38" s="17">
        <v>9</v>
      </c>
      <c r="G38" s="183">
        <v>20</v>
      </c>
      <c r="H38" s="177">
        <f t="shared" si="1"/>
        <v>580</v>
      </c>
      <c r="I38" s="17">
        <v>294</v>
      </c>
      <c r="J38" s="18">
        <v>286</v>
      </c>
      <c r="K38" s="162">
        <v>102</v>
      </c>
      <c r="L38" s="162">
        <v>103</v>
      </c>
      <c r="M38" s="162">
        <v>79</v>
      </c>
      <c r="N38" s="162">
        <v>94</v>
      </c>
      <c r="O38" s="162">
        <v>99</v>
      </c>
      <c r="P38" s="596">
        <v>103</v>
      </c>
      <c r="Q38" s="198">
        <v>21</v>
      </c>
      <c r="R38" s="191"/>
    </row>
    <row r="39" spans="1:18" s="7" customFormat="1" ht="21.95" customHeight="1">
      <c r="A39" s="13">
        <v>36</v>
      </c>
      <c r="B39" s="154" t="s">
        <v>261</v>
      </c>
      <c r="C39" s="170" t="s">
        <v>262</v>
      </c>
      <c r="D39" s="174" t="s">
        <v>185</v>
      </c>
      <c r="E39" s="181">
        <f t="shared" si="0"/>
        <v>20</v>
      </c>
      <c r="F39" s="17">
        <v>7</v>
      </c>
      <c r="G39" s="183">
        <v>13</v>
      </c>
      <c r="H39" s="177">
        <f t="shared" si="1"/>
        <v>356</v>
      </c>
      <c r="I39" s="17">
        <v>180</v>
      </c>
      <c r="J39" s="18">
        <v>176</v>
      </c>
      <c r="K39" s="162">
        <v>45</v>
      </c>
      <c r="L39" s="162">
        <v>51</v>
      </c>
      <c r="M39" s="162">
        <v>57</v>
      </c>
      <c r="N39" s="162">
        <v>59</v>
      </c>
      <c r="O39" s="162">
        <v>72</v>
      </c>
      <c r="P39" s="596">
        <v>72</v>
      </c>
      <c r="Q39" s="198">
        <v>14</v>
      </c>
      <c r="R39" s="191"/>
    </row>
    <row r="40" spans="1:18" s="7" customFormat="1" ht="21.95" customHeight="1">
      <c r="A40" s="13">
        <v>37</v>
      </c>
      <c r="B40" s="154" t="s">
        <v>263</v>
      </c>
      <c r="C40" s="170" t="s">
        <v>264</v>
      </c>
      <c r="D40" s="174" t="s">
        <v>265</v>
      </c>
      <c r="E40" s="181">
        <f t="shared" si="0"/>
        <v>23</v>
      </c>
      <c r="F40" s="17">
        <v>8</v>
      </c>
      <c r="G40" s="183">
        <v>15</v>
      </c>
      <c r="H40" s="177">
        <f t="shared" si="1"/>
        <v>371</v>
      </c>
      <c r="I40" s="17">
        <v>181</v>
      </c>
      <c r="J40" s="18">
        <v>190</v>
      </c>
      <c r="K40" s="162">
        <v>60</v>
      </c>
      <c r="L40" s="162">
        <v>60</v>
      </c>
      <c r="M40" s="162">
        <v>48</v>
      </c>
      <c r="N40" s="162">
        <v>60</v>
      </c>
      <c r="O40" s="162">
        <v>59</v>
      </c>
      <c r="P40" s="596">
        <v>84</v>
      </c>
      <c r="Q40" s="198">
        <v>15</v>
      </c>
      <c r="R40" s="191"/>
    </row>
    <row r="41" spans="1:18" s="7" customFormat="1" ht="21.95" customHeight="1">
      <c r="A41" s="13">
        <v>38</v>
      </c>
      <c r="B41" s="154" t="s">
        <v>223</v>
      </c>
      <c r="C41" s="170" t="s">
        <v>266</v>
      </c>
      <c r="D41" s="174" t="s">
        <v>267</v>
      </c>
      <c r="E41" s="181">
        <f t="shared" si="0"/>
        <v>26</v>
      </c>
      <c r="F41" s="17">
        <v>7</v>
      </c>
      <c r="G41" s="183">
        <v>19</v>
      </c>
      <c r="H41" s="177">
        <f t="shared" si="1"/>
        <v>425</v>
      </c>
      <c r="I41" s="17">
        <v>208</v>
      </c>
      <c r="J41" s="18">
        <v>217</v>
      </c>
      <c r="K41" s="162">
        <v>66</v>
      </c>
      <c r="L41" s="162">
        <v>75</v>
      </c>
      <c r="M41" s="162">
        <v>70</v>
      </c>
      <c r="N41" s="162">
        <v>78</v>
      </c>
      <c r="O41" s="162">
        <v>78</v>
      </c>
      <c r="P41" s="596">
        <v>58</v>
      </c>
      <c r="Q41" s="198">
        <v>17</v>
      </c>
      <c r="R41" s="191"/>
    </row>
    <row r="42" spans="1:18" s="7" customFormat="1" ht="21.95" customHeight="1">
      <c r="A42" s="13">
        <v>39</v>
      </c>
      <c r="B42" s="154" t="s">
        <v>223</v>
      </c>
      <c r="C42" s="170" t="s">
        <v>268</v>
      </c>
      <c r="D42" s="174" t="s">
        <v>269</v>
      </c>
      <c r="E42" s="181">
        <f t="shared" si="0"/>
        <v>28</v>
      </c>
      <c r="F42" s="17">
        <v>12</v>
      </c>
      <c r="G42" s="183">
        <v>16</v>
      </c>
      <c r="H42" s="177">
        <f t="shared" si="1"/>
        <v>492</v>
      </c>
      <c r="I42" s="17">
        <v>262</v>
      </c>
      <c r="J42" s="18">
        <v>230</v>
      </c>
      <c r="K42" s="162">
        <v>89</v>
      </c>
      <c r="L42" s="162">
        <v>61</v>
      </c>
      <c r="M42" s="162">
        <v>67</v>
      </c>
      <c r="N42" s="162">
        <v>78</v>
      </c>
      <c r="O42" s="162">
        <v>90</v>
      </c>
      <c r="P42" s="596">
        <v>107</v>
      </c>
      <c r="Q42" s="198">
        <v>18</v>
      </c>
      <c r="R42" s="191"/>
    </row>
    <row r="43" spans="1:18" s="19" customFormat="1" ht="21.95" customHeight="1">
      <c r="A43" s="13">
        <v>40</v>
      </c>
      <c r="B43" s="154" t="s">
        <v>223</v>
      </c>
      <c r="C43" s="170" t="s">
        <v>57</v>
      </c>
      <c r="D43" s="174" t="s">
        <v>270</v>
      </c>
      <c r="E43" s="181">
        <f t="shared" si="0"/>
        <v>13</v>
      </c>
      <c r="F43" s="17">
        <v>6</v>
      </c>
      <c r="G43" s="183">
        <v>7</v>
      </c>
      <c r="H43" s="177">
        <f t="shared" si="1"/>
        <v>119</v>
      </c>
      <c r="I43" s="17">
        <v>65</v>
      </c>
      <c r="J43" s="18">
        <v>54</v>
      </c>
      <c r="K43" s="162">
        <v>13</v>
      </c>
      <c r="L43" s="162">
        <v>14</v>
      </c>
      <c r="M43" s="162">
        <v>28</v>
      </c>
      <c r="N43" s="162">
        <v>22</v>
      </c>
      <c r="O43" s="162">
        <v>17</v>
      </c>
      <c r="P43" s="596">
        <v>25</v>
      </c>
      <c r="Q43" s="198">
        <v>8</v>
      </c>
      <c r="R43" s="191"/>
    </row>
    <row r="44" spans="1:18" s="7" customFormat="1" ht="21.95" customHeight="1">
      <c r="A44" s="13">
        <v>41</v>
      </c>
      <c r="B44" s="154" t="s">
        <v>223</v>
      </c>
      <c r="C44" s="170" t="s">
        <v>58</v>
      </c>
      <c r="D44" s="174" t="s">
        <v>63</v>
      </c>
      <c r="E44" s="181">
        <f t="shared" si="0"/>
        <v>11</v>
      </c>
      <c r="F44" s="17">
        <v>5</v>
      </c>
      <c r="G44" s="183">
        <v>6</v>
      </c>
      <c r="H44" s="177">
        <f t="shared" si="1"/>
        <v>83</v>
      </c>
      <c r="I44" s="17">
        <v>36</v>
      </c>
      <c r="J44" s="18">
        <v>47</v>
      </c>
      <c r="K44" s="162">
        <v>14</v>
      </c>
      <c r="L44" s="162">
        <v>18</v>
      </c>
      <c r="M44" s="162">
        <v>17</v>
      </c>
      <c r="N44" s="162">
        <v>9</v>
      </c>
      <c r="O44" s="162">
        <v>16</v>
      </c>
      <c r="P44" s="596">
        <v>9</v>
      </c>
      <c r="Q44" s="198">
        <v>6</v>
      </c>
      <c r="R44" s="191"/>
    </row>
    <row r="45" spans="1:18" s="7" customFormat="1" ht="21.95" customHeight="1">
      <c r="A45" s="13">
        <v>42</v>
      </c>
      <c r="B45" s="154" t="s">
        <v>191</v>
      </c>
      <c r="C45" s="170" t="s">
        <v>59</v>
      </c>
      <c r="D45" s="174" t="s">
        <v>271</v>
      </c>
      <c r="E45" s="181">
        <f t="shared" si="0"/>
        <v>7</v>
      </c>
      <c r="F45" s="17">
        <v>3</v>
      </c>
      <c r="G45" s="183">
        <v>4</v>
      </c>
      <c r="H45" s="177">
        <f t="shared" si="1"/>
        <v>28</v>
      </c>
      <c r="I45" s="17">
        <v>14</v>
      </c>
      <c r="J45" s="18">
        <v>14</v>
      </c>
      <c r="K45" s="162">
        <v>6</v>
      </c>
      <c r="L45" s="162">
        <v>4</v>
      </c>
      <c r="M45" s="162">
        <v>6</v>
      </c>
      <c r="N45" s="162">
        <v>5</v>
      </c>
      <c r="O45" s="162">
        <v>6</v>
      </c>
      <c r="P45" s="596">
        <v>1</v>
      </c>
      <c r="Q45" s="198">
        <v>4</v>
      </c>
      <c r="R45" s="191"/>
    </row>
    <row r="46" spans="1:18" s="7" customFormat="1" ht="21.95" customHeight="1">
      <c r="A46" s="13">
        <v>43</v>
      </c>
      <c r="B46" s="154" t="s">
        <v>272</v>
      </c>
      <c r="C46" s="170" t="s">
        <v>60</v>
      </c>
      <c r="D46" s="174" t="s">
        <v>273</v>
      </c>
      <c r="E46" s="181">
        <f t="shared" si="0"/>
        <v>12</v>
      </c>
      <c r="F46" s="17">
        <v>4</v>
      </c>
      <c r="G46" s="183">
        <v>8</v>
      </c>
      <c r="H46" s="177">
        <f t="shared" si="1"/>
        <v>54</v>
      </c>
      <c r="I46" s="17">
        <v>29</v>
      </c>
      <c r="J46" s="18">
        <v>25</v>
      </c>
      <c r="K46" s="162">
        <v>10</v>
      </c>
      <c r="L46" s="162">
        <v>10</v>
      </c>
      <c r="M46" s="162">
        <v>8</v>
      </c>
      <c r="N46" s="162">
        <v>9</v>
      </c>
      <c r="O46" s="162">
        <v>9</v>
      </c>
      <c r="P46" s="596">
        <v>8</v>
      </c>
      <c r="Q46" s="198">
        <v>6</v>
      </c>
      <c r="R46" s="191"/>
    </row>
    <row r="47" spans="1:18" s="7" customFormat="1" ht="21.95" customHeight="1">
      <c r="A47" s="13">
        <v>44</v>
      </c>
      <c r="B47" s="154" t="s">
        <v>263</v>
      </c>
      <c r="C47" s="170" t="s">
        <v>61</v>
      </c>
      <c r="D47" s="174" t="s">
        <v>274</v>
      </c>
      <c r="E47" s="181">
        <f t="shared" si="0"/>
        <v>23</v>
      </c>
      <c r="F47" s="17">
        <v>9</v>
      </c>
      <c r="G47" s="183">
        <v>14</v>
      </c>
      <c r="H47" s="177">
        <f t="shared" si="1"/>
        <v>347</v>
      </c>
      <c r="I47" s="17">
        <v>164</v>
      </c>
      <c r="J47" s="18">
        <v>183</v>
      </c>
      <c r="K47" s="162">
        <v>53</v>
      </c>
      <c r="L47" s="162">
        <v>59</v>
      </c>
      <c r="M47" s="162">
        <v>47</v>
      </c>
      <c r="N47" s="162">
        <v>60</v>
      </c>
      <c r="O47" s="162">
        <v>56</v>
      </c>
      <c r="P47" s="596">
        <v>72</v>
      </c>
      <c r="Q47" s="198">
        <v>14</v>
      </c>
      <c r="R47" s="191"/>
    </row>
    <row r="48" spans="1:18" s="7" customFormat="1" ht="21.95" customHeight="1" thickBot="1">
      <c r="A48" s="20">
        <v>45</v>
      </c>
      <c r="B48" s="167" t="s">
        <v>191</v>
      </c>
      <c r="C48" s="171" t="s">
        <v>62</v>
      </c>
      <c r="D48" s="54" t="s">
        <v>275</v>
      </c>
      <c r="E48" s="184">
        <f t="shared" si="0"/>
        <v>16</v>
      </c>
      <c r="F48" s="21">
        <v>6</v>
      </c>
      <c r="G48" s="185">
        <v>10</v>
      </c>
      <c r="H48" s="178">
        <f t="shared" si="1"/>
        <v>209</v>
      </c>
      <c r="I48" s="21">
        <v>116</v>
      </c>
      <c r="J48" s="22">
        <v>93</v>
      </c>
      <c r="K48" s="597">
        <v>25</v>
      </c>
      <c r="L48" s="597">
        <v>35</v>
      </c>
      <c r="M48" s="597">
        <v>26</v>
      </c>
      <c r="N48" s="597">
        <v>41</v>
      </c>
      <c r="O48" s="597">
        <v>32</v>
      </c>
      <c r="P48" s="598">
        <v>50</v>
      </c>
      <c r="Q48" s="199">
        <v>9</v>
      </c>
      <c r="R48" s="194"/>
    </row>
    <row r="49" spans="1:18" s="24" customFormat="1" ht="27.95" customHeight="1" thickTop="1" thickBot="1">
      <c r="A49" s="668" t="s">
        <v>184</v>
      </c>
      <c r="B49" s="669"/>
      <c r="C49" s="172">
        <f>A48</f>
        <v>45</v>
      </c>
      <c r="D49" s="175"/>
      <c r="E49" s="186">
        <f>SUM(E4:E48)</f>
        <v>921</v>
      </c>
      <c r="F49" s="23">
        <f t="shared" ref="F49:Q49" si="2">SUM(F4:F48)</f>
        <v>301</v>
      </c>
      <c r="G49" s="187">
        <f t="shared" si="2"/>
        <v>620</v>
      </c>
      <c r="H49" s="158">
        <f t="shared" si="2"/>
        <v>13375</v>
      </c>
      <c r="I49" s="23">
        <f t="shared" si="2"/>
        <v>6710</v>
      </c>
      <c r="J49" s="23">
        <f t="shared" si="2"/>
        <v>6665</v>
      </c>
      <c r="K49" s="163">
        <f t="shared" si="2"/>
        <v>2119</v>
      </c>
      <c r="L49" s="164">
        <f t="shared" si="2"/>
        <v>2193</v>
      </c>
      <c r="M49" s="164">
        <f t="shared" si="2"/>
        <v>2137</v>
      </c>
      <c r="N49" s="164">
        <f t="shared" si="2"/>
        <v>2216</v>
      </c>
      <c r="O49" s="164">
        <f t="shared" si="2"/>
        <v>2354</v>
      </c>
      <c r="P49" s="189">
        <f t="shared" si="2"/>
        <v>2356</v>
      </c>
      <c r="Q49" s="200">
        <f t="shared" si="2"/>
        <v>593</v>
      </c>
      <c r="R49" s="195"/>
    </row>
    <row r="50" spans="1:18" s="24" customFormat="1" ht="21.95" customHeight="1">
      <c r="A50" s="25"/>
      <c r="B50" s="25"/>
      <c r="C50" s="26"/>
      <c r="D50" s="27"/>
      <c r="E50" s="28"/>
      <c r="F50" s="28"/>
      <c r="G50" s="28"/>
      <c r="H50" s="666" t="s">
        <v>429</v>
      </c>
      <c r="I50" s="667"/>
      <c r="J50" s="667"/>
      <c r="K50" s="667"/>
      <c r="L50" s="667"/>
      <c r="M50" s="667"/>
      <c r="N50" s="667"/>
      <c r="O50" s="667"/>
      <c r="P50" s="667"/>
      <c r="Q50" s="667"/>
      <c r="R50" s="667"/>
    </row>
    <row r="51" spans="1:18" ht="21.95" customHeight="1"/>
  </sheetData>
  <mergeCells count="9">
    <mergeCell ref="H50:R50"/>
    <mergeCell ref="A49:B49"/>
    <mergeCell ref="R2:R3"/>
    <mergeCell ref="A2:B3"/>
    <mergeCell ref="Q2:Q3"/>
    <mergeCell ref="C2:C3"/>
    <mergeCell ref="D2:D3"/>
    <mergeCell ref="E2:G2"/>
    <mergeCell ref="H2:P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firstPageNumber="25" fitToHeight="2" pageOrder="overThenDown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0"/>
  <sheetViews>
    <sheetView topLeftCell="A10" zoomScale="80" zoomScaleNormal="80" zoomScaleSheetLayoutView="91" workbookViewId="0">
      <selection activeCell="A14" sqref="A14"/>
    </sheetView>
  </sheetViews>
  <sheetFormatPr defaultRowHeight="13.5"/>
  <cols>
    <col min="1" max="1" width="8.625" style="29" customWidth="1"/>
    <col min="2" max="2" width="10.625" style="30" customWidth="1"/>
    <col min="3" max="3" width="15.625" style="30" customWidth="1"/>
    <col min="4" max="4" width="38.625" style="31" customWidth="1"/>
    <col min="5" max="5" width="12.625" style="31" customWidth="1"/>
    <col min="6" max="7" width="12.625" style="30" customWidth="1"/>
    <col min="8" max="8" width="12.625" style="31" customWidth="1"/>
    <col min="9" max="10" width="12.625" style="30" customWidth="1"/>
    <col min="11" max="13" width="8.625" style="30" customWidth="1"/>
    <col min="14" max="15" width="12.625" style="30" customWidth="1"/>
    <col min="16" max="16384" width="9" style="30"/>
  </cols>
  <sheetData>
    <row r="1" spans="1:15" s="7" customFormat="1" ht="30" customHeight="1" thickBot="1">
      <c r="A1" s="1" t="s">
        <v>120</v>
      </c>
      <c r="B1" s="4"/>
      <c r="D1" s="5"/>
      <c r="E1" s="5"/>
      <c r="H1" s="5"/>
    </row>
    <row r="2" spans="1:15" s="7" customFormat="1" ht="21.95" customHeight="1">
      <c r="A2" s="672" t="s">
        <v>103</v>
      </c>
      <c r="B2" s="673"/>
      <c r="C2" s="676" t="s">
        <v>102</v>
      </c>
      <c r="D2" s="676" t="s">
        <v>93</v>
      </c>
      <c r="E2" s="684" t="s">
        <v>90</v>
      </c>
      <c r="F2" s="682"/>
      <c r="G2" s="682"/>
      <c r="H2" s="681" t="s">
        <v>94</v>
      </c>
      <c r="I2" s="684"/>
      <c r="J2" s="684"/>
      <c r="K2" s="682"/>
      <c r="L2" s="682"/>
      <c r="M2" s="683"/>
      <c r="N2" s="676" t="s">
        <v>95</v>
      </c>
      <c r="O2" s="670" t="s">
        <v>64</v>
      </c>
    </row>
    <row r="3" spans="1:15" s="7" customFormat="1" ht="21.95" customHeight="1" thickBot="1">
      <c r="A3" s="674"/>
      <c r="B3" s="675"/>
      <c r="C3" s="677"/>
      <c r="D3" s="678"/>
      <c r="E3" s="564" t="s">
        <v>10</v>
      </c>
      <c r="F3" s="562" t="s">
        <v>8</v>
      </c>
      <c r="G3" s="565" t="s">
        <v>9</v>
      </c>
      <c r="H3" s="566" t="s">
        <v>10</v>
      </c>
      <c r="I3" s="562" t="s">
        <v>8</v>
      </c>
      <c r="J3" s="564" t="s">
        <v>9</v>
      </c>
      <c r="K3" s="160" t="s">
        <v>389</v>
      </c>
      <c r="L3" s="161" t="s">
        <v>390</v>
      </c>
      <c r="M3" s="229" t="s">
        <v>391</v>
      </c>
      <c r="N3" s="677"/>
      <c r="O3" s="671"/>
    </row>
    <row r="4" spans="1:15" s="7" customFormat="1" ht="21.95" customHeight="1" thickTop="1">
      <c r="A4" s="32">
        <v>1</v>
      </c>
      <c r="B4" s="203" t="s">
        <v>182</v>
      </c>
      <c r="C4" s="212" t="s">
        <v>276</v>
      </c>
      <c r="D4" s="213" t="s">
        <v>277</v>
      </c>
      <c r="E4" s="206">
        <f>SUM(F4:G4)</f>
        <v>32</v>
      </c>
      <c r="F4" s="33">
        <v>18</v>
      </c>
      <c r="G4" s="224">
        <v>14</v>
      </c>
      <c r="H4" s="230">
        <f>SUM(I4:J4)</f>
        <v>495</v>
      </c>
      <c r="I4" s="33">
        <v>229</v>
      </c>
      <c r="J4" s="34">
        <v>266</v>
      </c>
      <c r="K4" s="272">
        <v>177</v>
      </c>
      <c r="L4" s="272">
        <v>152</v>
      </c>
      <c r="M4" s="273">
        <v>166</v>
      </c>
      <c r="N4" s="244">
        <v>17</v>
      </c>
      <c r="O4" s="239"/>
    </row>
    <row r="5" spans="1:15" s="7" customFormat="1" ht="21.95" customHeight="1">
      <c r="A5" s="13">
        <v>2</v>
      </c>
      <c r="B5" s="154" t="s">
        <v>188</v>
      </c>
      <c r="C5" s="170" t="s">
        <v>278</v>
      </c>
      <c r="D5" s="214" t="s">
        <v>279</v>
      </c>
      <c r="E5" s="15">
        <f t="shared" ref="E5:E25" si="0">SUM(F5:G5)</f>
        <v>22</v>
      </c>
      <c r="F5" s="17">
        <v>10</v>
      </c>
      <c r="G5" s="225">
        <v>12</v>
      </c>
      <c r="H5" s="231">
        <f t="shared" ref="H5:H25" si="1">SUM(I5:J5)</f>
        <v>231</v>
      </c>
      <c r="I5" s="17">
        <v>117</v>
      </c>
      <c r="J5" s="35">
        <v>114</v>
      </c>
      <c r="K5" s="274">
        <v>76</v>
      </c>
      <c r="L5" s="274">
        <v>83</v>
      </c>
      <c r="M5" s="275">
        <v>72</v>
      </c>
      <c r="N5" s="198">
        <v>10</v>
      </c>
      <c r="O5" s="191"/>
    </row>
    <row r="6" spans="1:15" s="7" customFormat="1" ht="21.95" customHeight="1">
      <c r="A6" s="13">
        <v>3</v>
      </c>
      <c r="B6" s="154" t="s">
        <v>280</v>
      </c>
      <c r="C6" s="170" t="s">
        <v>192</v>
      </c>
      <c r="D6" s="214" t="s">
        <v>281</v>
      </c>
      <c r="E6" s="15">
        <f t="shared" si="0"/>
        <v>36</v>
      </c>
      <c r="F6" s="17">
        <v>18</v>
      </c>
      <c r="G6" s="225">
        <v>18</v>
      </c>
      <c r="H6" s="231">
        <f t="shared" si="1"/>
        <v>507</v>
      </c>
      <c r="I6" s="17">
        <v>252</v>
      </c>
      <c r="J6" s="35">
        <v>255</v>
      </c>
      <c r="K6" s="274">
        <v>175</v>
      </c>
      <c r="L6" s="274">
        <v>181</v>
      </c>
      <c r="M6" s="275">
        <v>151</v>
      </c>
      <c r="N6" s="198">
        <v>18</v>
      </c>
      <c r="O6" s="191"/>
    </row>
    <row r="7" spans="1:15" s="7" customFormat="1" ht="21.95" customHeight="1">
      <c r="A7" s="13">
        <v>4</v>
      </c>
      <c r="B7" s="154" t="s">
        <v>191</v>
      </c>
      <c r="C7" s="170" t="s">
        <v>282</v>
      </c>
      <c r="D7" s="214" t="s">
        <v>283</v>
      </c>
      <c r="E7" s="15">
        <f t="shared" si="0"/>
        <v>38</v>
      </c>
      <c r="F7" s="17">
        <v>18</v>
      </c>
      <c r="G7" s="225">
        <v>20</v>
      </c>
      <c r="H7" s="231">
        <f t="shared" si="1"/>
        <v>470</v>
      </c>
      <c r="I7" s="17">
        <v>255</v>
      </c>
      <c r="J7" s="35">
        <v>215</v>
      </c>
      <c r="K7" s="274">
        <v>142</v>
      </c>
      <c r="L7" s="274">
        <v>163</v>
      </c>
      <c r="M7" s="275">
        <v>165</v>
      </c>
      <c r="N7" s="198">
        <v>16</v>
      </c>
      <c r="O7" s="191"/>
    </row>
    <row r="8" spans="1:15" s="7" customFormat="1" ht="21.95" customHeight="1">
      <c r="A8" s="13">
        <v>5</v>
      </c>
      <c r="B8" s="154" t="s">
        <v>215</v>
      </c>
      <c r="C8" s="170" t="s">
        <v>210</v>
      </c>
      <c r="D8" s="214" t="s">
        <v>284</v>
      </c>
      <c r="E8" s="15">
        <f t="shared" si="0"/>
        <v>28</v>
      </c>
      <c r="F8" s="17">
        <v>17</v>
      </c>
      <c r="G8" s="225">
        <v>11</v>
      </c>
      <c r="H8" s="231">
        <f t="shared" si="1"/>
        <v>323</v>
      </c>
      <c r="I8" s="17">
        <v>173</v>
      </c>
      <c r="J8" s="35">
        <v>150</v>
      </c>
      <c r="K8" s="274">
        <v>106</v>
      </c>
      <c r="L8" s="274">
        <v>107</v>
      </c>
      <c r="M8" s="275">
        <v>110</v>
      </c>
      <c r="N8" s="198">
        <v>12</v>
      </c>
      <c r="O8" s="191"/>
    </row>
    <row r="9" spans="1:15" s="7" customFormat="1" ht="21.95" customHeight="1">
      <c r="A9" s="13">
        <v>6</v>
      </c>
      <c r="B9" s="154" t="s">
        <v>285</v>
      </c>
      <c r="C9" s="170" t="s">
        <v>213</v>
      </c>
      <c r="D9" s="214" t="s">
        <v>20</v>
      </c>
      <c r="E9" s="15">
        <f t="shared" si="0"/>
        <v>27</v>
      </c>
      <c r="F9" s="17">
        <v>15</v>
      </c>
      <c r="G9" s="225">
        <v>12</v>
      </c>
      <c r="H9" s="231">
        <f t="shared" si="1"/>
        <v>354</v>
      </c>
      <c r="I9" s="17">
        <v>174</v>
      </c>
      <c r="J9" s="35">
        <v>180</v>
      </c>
      <c r="K9" s="274">
        <v>108</v>
      </c>
      <c r="L9" s="274">
        <v>133</v>
      </c>
      <c r="M9" s="275">
        <v>113</v>
      </c>
      <c r="N9" s="198">
        <v>13</v>
      </c>
      <c r="O9" s="191"/>
    </row>
    <row r="10" spans="1:15" s="7" customFormat="1" ht="21.95" customHeight="1">
      <c r="A10" s="13">
        <v>7</v>
      </c>
      <c r="B10" s="154" t="s">
        <v>215</v>
      </c>
      <c r="C10" s="170" t="s">
        <v>222</v>
      </c>
      <c r="D10" s="214" t="s">
        <v>14</v>
      </c>
      <c r="E10" s="15">
        <f t="shared" si="0"/>
        <v>29</v>
      </c>
      <c r="F10" s="17">
        <v>12</v>
      </c>
      <c r="G10" s="225">
        <v>17</v>
      </c>
      <c r="H10" s="231">
        <f t="shared" si="1"/>
        <v>467</v>
      </c>
      <c r="I10" s="17">
        <v>248</v>
      </c>
      <c r="J10" s="35">
        <v>219</v>
      </c>
      <c r="K10" s="274">
        <v>159</v>
      </c>
      <c r="L10" s="274">
        <v>153</v>
      </c>
      <c r="M10" s="275">
        <v>155</v>
      </c>
      <c r="N10" s="198">
        <v>15</v>
      </c>
      <c r="O10" s="191"/>
    </row>
    <row r="11" spans="1:15" s="7" customFormat="1" ht="21.95" customHeight="1">
      <c r="A11" s="13">
        <v>8</v>
      </c>
      <c r="B11" s="154" t="s">
        <v>223</v>
      </c>
      <c r="C11" s="170" t="s">
        <v>224</v>
      </c>
      <c r="D11" s="214" t="s">
        <v>286</v>
      </c>
      <c r="E11" s="15">
        <f t="shared" si="0"/>
        <v>24</v>
      </c>
      <c r="F11" s="17">
        <v>14</v>
      </c>
      <c r="G11" s="225">
        <v>10</v>
      </c>
      <c r="H11" s="231">
        <f t="shared" si="1"/>
        <v>297</v>
      </c>
      <c r="I11" s="17">
        <v>148</v>
      </c>
      <c r="J11" s="35">
        <v>149</v>
      </c>
      <c r="K11" s="274">
        <v>91</v>
      </c>
      <c r="L11" s="274">
        <v>94</v>
      </c>
      <c r="M11" s="275">
        <v>112</v>
      </c>
      <c r="N11" s="198">
        <v>11</v>
      </c>
      <c r="O11" s="191"/>
    </row>
    <row r="12" spans="1:15" s="7" customFormat="1" ht="21.95" customHeight="1">
      <c r="A12" s="13">
        <v>9</v>
      </c>
      <c r="B12" s="154" t="s">
        <v>223</v>
      </c>
      <c r="C12" s="170" t="s">
        <v>226</v>
      </c>
      <c r="D12" s="214" t="s">
        <v>287</v>
      </c>
      <c r="E12" s="15">
        <f t="shared" si="0"/>
        <v>23</v>
      </c>
      <c r="F12" s="17">
        <v>13</v>
      </c>
      <c r="G12" s="225">
        <v>10</v>
      </c>
      <c r="H12" s="231">
        <f t="shared" si="1"/>
        <v>159</v>
      </c>
      <c r="I12" s="17">
        <v>86</v>
      </c>
      <c r="J12" s="35">
        <v>73</v>
      </c>
      <c r="K12" s="274">
        <v>58</v>
      </c>
      <c r="L12" s="274">
        <v>45</v>
      </c>
      <c r="M12" s="275">
        <v>56</v>
      </c>
      <c r="N12" s="198">
        <v>9</v>
      </c>
      <c r="O12" s="191"/>
    </row>
    <row r="13" spans="1:15" s="7" customFormat="1" ht="21.95" customHeight="1">
      <c r="A13" s="13">
        <v>10</v>
      </c>
      <c r="B13" s="154" t="s">
        <v>223</v>
      </c>
      <c r="C13" s="170" t="s">
        <v>234</v>
      </c>
      <c r="D13" s="214" t="s">
        <v>288</v>
      </c>
      <c r="E13" s="15">
        <f t="shared" si="0"/>
        <v>32</v>
      </c>
      <c r="F13" s="17">
        <v>18</v>
      </c>
      <c r="G13" s="225">
        <v>14</v>
      </c>
      <c r="H13" s="231">
        <f t="shared" si="1"/>
        <v>517</v>
      </c>
      <c r="I13" s="17">
        <v>268</v>
      </c>
      <c r="J13" s="35">
        <v>249</v>
      </c>
      <c r="K13" s="274">
        <v>134</v>
      </c>
      <c r="L13" s="274">
        <v>186</v>
      </c>
      <c r="M13" s="275">
        <v>197</v>
      </c>
      <c r="N13" s="198">
        <v>16</v>
      </c>
      <c r="O13" s="191"/>
    </row>
    <row r="14" spans="1:15" s="7" customFormat="1" ht="21.95" customHeight="1">
      <c r="A14" s="13">
        <v>11</v>
      </c>
      <c r="B14" s="154" t="s">
        <v>249</v>
      </c>
      <c r="C14" s="170" t="s">
        <v>235</v>
      </c>
      <c r="D14" s="214" t="s">
        <v>289</v>
      </c>
      <c r="E14" s="15">
        <f t="shared" si="0"/>
        <v>25</v>
      </c>
      <c r="F14" s="17">
        <v>16</v>
      </c>
      <c r="G14" s="225">
        <v>9</v>
      </c>
      <c r="H14" s="231">
        <f t="shared" si="1"/>
        <v>230</v>
      </c>
      <c r="I14" s="17">
        <v>119</v>
      </c>
      <c r="J14" s="35">
        <v>111</v>
      </c>
      <c r="K14" s="274">
        <v>61</v>
      </c>
      <c r="L14" s="274">
        <v>88</v>
      </c>
      <c r="M14" s="275">
        <v>81</v>
      </c>
      <c r="N14" s="198">
        <v>11</v>
      </c>
      <c r="O14" s="191"/>
    </row>
    <row r="15" spans="1:15" s="7" customFormat="1" ht="21.95" customHeight="1">
      <c r="A15" s="13">
        <v>12</v>
      </c>
      <c r="B15" s="154" t="s">
        <v>223</v>
      </c>
      <c r="C15" s="170" t="s">
        <v>237</v>
      </c>
      <c r="D15" s="214" t="s">
        <v>75</v>
      </c>
      <c r="E15" s="15">
        <f t="shared" si="0"/>
        <v>32</v>
      </c>
      <c r="F15" s="17">
        <v>16</v>
      </c>
      <c r="G15" s="225">
        <v>16</v>
      </c>
      <c r="H15" s="231">
        <f t="shared" si="1"/>
        <v>484</v>
      </c>
      <c r="I15" s="17">
        <v>254</v>
      </c>
      <c r="J15" s="35">
        <v>230</v>
      </c>
      <c r="K15" s="274">
        <v>154</v>
      </c>
      <c r="L15" s="274">
        <v>165</v>
      </c>
      <c r="M15" s="275">
        <v>165</v>
      </c>
      <c r="N15" s="198">
        <v>17</v>
      </c>
      <c r="O15" s="191"/>
    </row>
    <row r="16" spans="1:15" s="7" customFormat="1" ht="21.95" customHeight="1">
      <c r="A16" s="13">
        <v>13</v>
      </c>
      <c r="B16" s="154" t="s">
        <v>223</v>
      </c>
      <c r="C16" s="170" t="s">
        <v>290</v>
      </c>
      <c r="D16" s="214" t="s">
        <v>291</v>
      </c>
      <c r="E16" s="15">
        <f t="shared" si="0"/>
        <v>29</v>
      </c>
      <c r="F16" s="17">
        <v>18</v>
      </c>
      <c r="G16" s="225">
        <v>11</v>
      </c>
      <c r="H16" s="231">
        <f t="shared" si="1"/>
        <v>465</v>
      </c>
      <c r="I16" s="17">
        <v>221</v>
      </c>
      <c r="J16" s="35">
        <v>244</v>
      </c>
      <c r="K16" s="274">
        <v>152</v>
      </c>
      <c r="L16" s="274">
        <v>154</v>
      </c>
      <c r="M16" s="275">
        <v>159</v>
      </c>
      <c r="N16" s="198">
        <v>15</v>
      </c>
      <c r="O16" s="191"/>
    </row>
    <row r="17" spans="1:15" s="7" customFormat="1" ht="21.95" customHeight="1">
      <c r="A17" s="13">
        <v>14</v>
      </c>
      <c r="B17" s="154" t="s">
        <v>223</v>
      </c>
      <c r="C17" s="170" t="s">
        <v>292</v>
      </c>
      <c r="D17" s="214" t="s">
        <v>293</v>
      </c>
      <c r="E17" s="15">
        <f t="shared" si="0"/>
        <v>36</v>
      </c>
      <c r="F17" s="17">
        <v>18</v>
      </c>
      <c r="G17" s="225">
        <v>18</v>
      </c>
      <c r="H17" s="231">
        <f t="shared" si="1"/>
        <v>641</v>
      </c>
      <c r="I17" s="17">
        <v>340</v>
      </c>
      <c r="J17" s="35">
        <v>301</v>
      </c>
      <c r="K17" s="274">
        <v>214</v>
      </c>
      <c r="L17" s="274">
        <v>189</v>
      </c>
      <c r="M17" s="275">
        <v>238</v>
      </c>
      <c r="N17" s="198">
        <v>20</v>
      </c>
      <c r="O17" s="191"/>
    </row>
    <row r="18" spans="1:15" s="7" customFormat="1" ht="21.95" customHeight="1">
      <c r="A18" s="13">
        <v>15</v>
      </c>
      <c r="B18" s="154" t="s">
        <v>294</v>
      </c>
      <c r="C18" s="170" t="s">
        <v>295</v>
      </c>
      <c r="D18" s="214" t="s">
        <v>296</v>
      </c>
      <c r="E18" s="15">
        <f t="shared" si="0"/>
        <v>24</v>
      </c>
      <c r="F18" s="17">
        <v>13</v>
      </c>
      <c r="G18" s="225">
        <v>11</v>
      </c>
      <c r="H18" s="231">
        <f t="shared" si="1"/>
        <v>298</v>
      </c>
      <c r="I18" s="17">
        <v>138</v>
      </c>
      <c r="J18" s="35">
        <v>160</v>
      </c>
      <c r="K18" s="274">
        <v>86</v>
      </c>
      <c r="L18" s="274">
        <v>110</v>
      </c>
      <c r="M18" s="275">
        <v>102</v>
      </c>
      <c r="N18" s="198">
        <v>11</v>
      </c>
      <c r="O18" s="191"/>
    </row>
    <row r="19" spans="1:15" s="7" customFormat="1" ht="21.95" customHeight="1">
      <c r="A19" s="13">
        <v>16</v>
      </c>
      <c r="B19" s="154" t="s">
        <v>223</v>
      </c>
      <c r="C19" s="170" t="s">
        <v>297</v>
      </c>
      <c r="D19" s="214" t="s">
        <v>302</v>
      </c>
      <c r="E19" s="15">
        <f t="shared" si="0"/>
        <v>19</v>
      </c>
      <c r="F19" s="17">
        <v>10</v>
      </c>
      <c r="G19" s="225">
        <v>9</v>
      </c>
      <c r="H19" s="231">
        <f t="shared" si="1"/>
        <v>175</v>
      </c>
      <c r="I19" s="17">
        <v>83</v>
      </c>
      <c r="J19" s="35">
        <v>92</v>
      </c>
      <c r="K19" s="274">
        <v>54</v>
      </c>
      <c r="L19" s="274">
        <v>69</v>
      </c>
      <c r="M19" s="275">
        <v>52</v>
      </c>
      <c r="N19" s="198">
        <v>8</v>
      </c>
      <c r="O19" s="191"/>
    </row>
    <row r="20" spans="1:15" s="7" customFormat="1" ht="21.95" customHeight="1">
      <c r="A20" s="13">
        <v>17</v>
      </c>
      <c r="B20" s="154" t="s">
        <v>223</v>
      </c>
      <c r="C20" s="170" t="s">
        <v>248</v>
      </c>
      <c r="D20" s="214" t="s">
        <v>298</v>
      </c>
      <c r="E20" s="15">
        <f t="shared" si="0"/>
        <v>29</v>
      </c>
      <c r="F20" s="17">
        <v>14</v>
      </c>
      <c r="G20" s="225">
        <v>15</v>
      </c>
      <c r="H20" s="231">
        <f t="shared" si="1"/>
        <v>404</v>
      </c>
      <c r="I20" s="17">
        <v>196</v>
      </c>
      <c r="J20" s="35">
        <v>208</v>
      </c>
      <c r="K20" s="274">
        <v>125</v>
      </c>
      <c r="L20" s="274">
        <v>133</v>
      </c>
      <c r="M20" s="275">
        <v>146</v>
      </c>
      <c r="N20" s="198">
        <v>14</v>
      </c>
      <c r="O20" s="192"/>
    </row>
    <row r="21" spans="1:15" s="7" customFormat="1" ht="21.95" customHeight="1">
      <c r="A21" s="13">
        <v>18</v>
      </c>
      <c r="B21" s="154" t="s">
        <v>223</v>
      </c>
      <c r="C21" s="170" t="s">
        <v>299</v>
      </c>
      <c r="D21" s="214" t="s">
        <v>300</v>
      </c>
      <c r="E21" s="15">
        <f t="shared" si="0"/>
        <v>13</v>
      </c>
      <c r="F21" s="17">
        <v>5</v>
      </c>
      <c r="G21" s="225">
        <v>8</v>
      </c>
      <c r="H21" s="231">
        <f t="shared" si="1"/>
        <v>97</v>
      </c>
      <c r="I21" s="17">
        <v>47</v>
      </c>
      <c r="J21" s="35">
        <v>50</v>
      </c>
      <c r="K21" s="274">
        <v>25</v>
      </c>
      <c r="L21" s="274">
        <v>29</v>
      </c>
      <c r="M21" s="275">
        <v>43</v>
      </c>
      <c r="N21" s="198">
        <v>5</v>
      </c>
      <c r="O21" s="191"/>
    </row>
    <row r="22" spans="1:15" s="7" customFormat="1" ht="21.95" customHeight="1" thickBot="1">
      <c r="A22" s="36">
        <v>19</v>
      </c>
      <c r="B22" s="204" t="s">
        <v>223</v>
      </c>
      <c r="C22" s="215" t="s">
        <v>66</v>
      </c>
      <c r="D22" s="216" t="s">
        <v>67</v>
      </c>
      <c r="E22" s="207">
        <f t="shared" si="0"/>
        <v>33</v>
      </c>
      <c r="F22" s="37">
        <v>20</v>
      </c>
      <c r="G22" s="226">
        <v>13</v>
      </c>
      <c r="H22" s="232">
        <f t="shared" si="1"/>
        <v>434</v>
      </c>
      <c r="I22" s="37">
        <v>218</v>
      </c>
      <c r="J22" s="38">
        <v>216</v>
      </c>
      <c r="K22" s="276">
        <v>130</v>
      </c>
      <c r="L22" s="276">
        <v>172</v>
      </c>
      <c r="M22" s="277">
        <v>132</v>
      </c>
      <c r="N22" s="245">
        <v>14</v>
      </c>
      <c r="O22" s="240"/>
    </row>
    <row r="23" spans="1:15" ht="21.95" customHeight="1" thickTop="1" thickBot="1">
      <c r="A23" s="685" t="s">
        <v>77</v>
      </c>
      <c r="B23" s="686"/>
      <c r="C23" s="217">
        <f>COUNTA(C4:C22)</f>
        <v>19</v>
      </c>
      <c r="D23" s="218"/>
      <c r="E23" s="208">
        <f t="shared" ref="E23:N23" si="2">SUM(E4:E22)</f>
        <v>531</v>
      </c>
      <c r="F23" s="39">
        <f t="shared" si="2"/>
        <v>283</v>
      </c>
      <c r="G23" s="40">
        <f t="shared" si="2"/>
        <v>248</v>
      </c>
      <c r="H23" s="233">
        <f t="shared" si="2"/>
        <v>7048</v>
      </c>
      <c r="I23" s="39">
        <f t="shared" si="2"/>
        <v>3566</v>
      </c>
      <c r="J23" s="39">
        <f t="shared" si="2"/>
        <v>3482</v>
      </c>
      <c r="K23" s="201">
        <f t="shared" si="2"/>
        <v>2227</v>
      </c>
      <c r="L23" s="201">
        <f t="shared" si="2"/>
        <v>2406</v>
      </c>
      <c r="M23" s="234">
        <f t="shared" si="2"/>
        <v>2415</v>
      </c>
      <c r="N23" s="246">
        <f t="shared" si="2"/>
        <v>252</v>
      </c>
      <c r="O23" s="241"/>
    </row>
    <row r="24" spans="1:15" s="7" customFormat="1" ht="21.95" customHeight="1" thickTop="1">
      <c r="A24" s="41">
        <v>1</v>
      </c>
      <c r="B24" s="205" t="s">
        <v>17</v>
      </c>
      <c r="C24" s="219" t="s">
        <v>81</v>
      </c>
      <c r="D24" s="220" t="s">
        <v>301</v>
      </c>
      <c r="E24" s="209">
        <f t="shared" si="0"/>
        <v>4</v>
      </c>
      <c r="F24" s="42">
        <v>0</v>
      </c>
      <c r="G24" s="227">
        <v>4</v>
      </c>
      <c r="H24" s="235">
        <f t="shared" si="1"/>
        <v>45</v>
      </c>
      <c r="I24" s="42">
        <v>12</v>
      </c>
      <c r="J24" s="43">
        <v>33</v>
      </c>
      <c r="K24" s="278">
        <v>16</v>
      </c>
      <c r="L24" s="278">
        <v>17</v>
      </c>
      <c r="M24" s="279">
        <v>12</v>
      </c>
      <c r="N24" s="247">
        <v>3</v>
      </c>
      <c r="O24" s="242"/>
    </row>
    <row r="25" spans="1:15" s="7" customFormat="1" ht="21.95" customHeight="1" thickBot="1">
      <c r="A25" s="44">
        <v>2</v>
      </c>
      <c r="B25" s="167" t="s">
        <v>188</v>
      </c>
      <c r="C25" s="171" t="s">
        <v>18</v>
      </c>
      <c r="D25" s="221" t="s">
        <v>76</v>
      </c>
      <c r="E25" s="178">
        <f t="shared" si="0"/>
        <v>19</v>
      </c>
      <c r="F25" s="21">
        <v>10</v>
      </c>
      <c r="G25" s="228">
        <v>9</v>
      </c>
      <c r="H25" s="184">
        <f t="shared" si="1"/>
        <v>240</v>
      </c>
      <c r="I25" s="21">
        <v>203</v>
      </c>
      <c r="J25" s="45">
        <v>37</v>
      </c>
      <c r="K25" s="276">
        <v>82</v>
      </c>
      <c r="L25" s="276">
        <v>83</v>
      </c>
      <c r="M25" s="277">
        <v>75</v>
      </c>
      <c r="N25" s="199">
        <v>9</v>
      </c>
      <c r="O25" s="194"/>
    </row>
    <row r="26" spans="1:15" ht="21.95" customHeight="1" thickTop="1" thickBot="1">
      <c r="A26" s="687" t="s">
        <v>78</v>
      </c>
      <c r="B26" s="688"/>
      <c r="C26" s="217">
        <f>COUNTA(C24:C25)</f>
        <v>2</v>
      </c>
      <c r="D26" s="218"/>
      <c r="E26" s="210">
        <f>SUM(E24:E25)</f>
        <v>23</v>
      </c>
      <c r="F26" s="46">
        <f t="shared" ref="F26:N26" si="3">SUM(F24:F25)</f>
        <v>10</v>
      </c>
      <c r="G26" s="47">
        <f t="shared" si="3"/>
        <v>13</v>
      </c>
      <c r="H26" s="236">
        <f t="shared" si="3"/>
        <v>285</v>
      </c>
      <c r="I26" s="46">
        <f t="shared" si="3"/>
        <v>215</v>
      </c>
      <c r="J26" s="46">
        <f t="shared" si="3"/>
        <v>70</v>
      </c>
      <c r="K26" s="280">
        <f>SUM(K24:K25)</f>
        <v>98</v>
      </c>
      <c r="L26" s="280">
        <f>SUM(L24:L25)</f>
        <v>100</v>
      </c>
      <c r="M26" s="281">
        <f>SUM(M24:M25)</f>
        <v>87</v>
      </c>
      <c r="N26" s="248">
        <f t="shared" si="3"/>
        <v>12</v>
      </c>
      <c r="O26" s="241"/>
    </row>
    <row r="27" spans="1:15" ht="27.95" customHeight="1" thickTop="1" thickBot="1">
      <c r="A27" s="689" t="s">
        <v>184</v>
      </c>
      <c r="B27" s="690"/>
      <c r="C27" s="222">
        <f>C23+C26</f>
        <v>21</v>
      </c>
      <c r="D27" s="223"/>
      <c r="E27" s="211">
        <f t="shared" ref="E27:N27" si="4">E23+E26</f>
        <v>554</v>
      </c>
      <c r="F27" s="48">
        <f t="shared" si="4"/>
        <v>293</v>
      </c>
      <c r="G27" s="49">
        <f t="shared" si="4"/>
        <v>261</v>
      </c>
      <c r="H27" s="237">
        <f t="shared" si="4"/>
        <v>7333</v>
      </c>
      <c r="I27" s="48">
        <f>I23+I26</f>
        <v>3781</v>
      </c>
      <c r="J27" s="48">
        <f>J23+J26</f>
        <v>3552</v>
      </c>
      <c r="K27" s="202">
        <f>K23+K26</f>
        <v>2325</v>
      </c>
      <c r="L27" s="202">
        <f>L23+L26</f>
        <v>2506</v>
      </c>
      <c r="M27" s="238">
        <f>M23+M26</f>
        <v>2502</v>
      </c>
      <c r="N27" s="249">
        <f t="shared" si="4"/>
        <v>264</v>
      </c>
      <c r="O27" s="243"/>
    </row>
    <row r="28" spans="1:15" ht="21.95" customHeight="1">
      <c r="H28" s="666" t="s">
        <v>429</v>
      </c>
      <c r="I28" s="667"/>
      <c r="J28" s="667"/>
      <c r="K28" s="667"/>
      <c r="L28" s="667"/>
      <c r="M28" s="667"/>
      <c r="N28" s="667"/>
      <c r="O28" s="667"/>
    </row>
    <row r="29" spans="1:15">
      <c r="O29" s="50"/>
    </row>
    <row r="30" spans="1:15">
      <c r="O30" s="51"/>
    </row>
    <row r="31" spans="1:15">
      <c r="O31" s="50"/>
    </row>
    <row r="32" spans="1:15">
      <c r="O32" s="50"/>
    </row>
    <row r="33" spans="15:15">
      <c r="O33" s="50"/>
    </row>
    <row r="34" spans="15:15">
      <c r="O34" s="50"/>
    </row>
    <row r="35" spans="15:15">
      <c r="O35" s="50"/>
    </row>
    <row r="36" spans="15:15">
      <c r="O36" s="50"/>
    </row>
    <row r="37" spans="15:15">
      <c r="O37" s="50"/>
    </row>
    <row r="38" spans="15:15">
      <c r="O38" s="50"/>
    </row>
    <row r="39" spans="15:15">
      <c r="O39" s="50"/>
    </row>
    <row r="40" spans="15:15">
      <c r="O40" s="50"/>
    </row>
    <row r="41" spans="15:15">
      <c r="O41" s="50"/>
    </row>
    <row r="42" spans="15:15">
      <c r="O42" s="50"/>
    </row>
    <row r="43" spans="15:15">
      <c r="O43" s="50"/>
    </row>
    <row r="44" spans="15:15">
      <c r="O44" s="50"/>
    </row>
    <row r="45" spans="15:15">
      <c r="O45" s="50"/>
    </row>
    <row r="46" spans="15:15">
      <c r="O46" s="50"/>
    </row>
    <row r="47" spans="15:15">
      <c r="O47" s="50"/>
    </row>
    <row r="48" spans="15:15">
      <c r="O48" s="50"/>
    </row>
    <row r="49" spans="15:15">
      <c r="O49" s="50"/>
    </row>
    <row r="50" spans="15:15">
      <c r="O50" s="52"/>
    </row>
  </sheetData>
  <mergeCells count="11">
    <mergeCell ref="A23:B23"/>
    <mergeCell ref="A26:B26"/>
    <mergeCell ref="A2:B3"/>
    <mergeCell ref="H28:O28"/>
    <mergeCell ref="N2:N3"/>
    <mergeCell ref="A27:B27"/>
    <mergeCell ref="E2:G2"/>
    <mergeCell ref="O2:O3"/>
    <mergeCell ref="C2:C3"/>
    <mergeCell ref="D2:D3"/>
    <mergeCell ref="H2:M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firstPageNumber="29" orientation="landscape" horizontalDpi="4294967292" verticalDpi="300" r:id="rId1"/>
  <headerFooter alignWithMargins="0"/>
  <ignoredErrors>
    <ignoredError sqref="H13:H15 H4:H12 E4:E12 E13:E15 E16:E22 H16:H22" formulaRange="1" unlockedFormula="1"/>
    <ignoredError sqref="E25" formula="1" formulaRange="1" unlockedFormula="1"/>
    <ignoredError sqref="E23:G23 H23" formula="1"/>
    <ignoredError sqref="E24 H24:H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44"/>
  <sheetViews>
    <sheetView topLeftCell="C31" zoomScale="80" zoomScaleNormal="80" zoomScaleSheetLayoutView="80" workbookViewId="0">
      <selection activeCell="A14" sqref="A14"/>
    </sheetView>
  </sheetViews>
  <sheetFormatPr defaultRowHeight="13.5"/>
  <cols>
    <col min="1" max="1" width="8.625" style="83" customWidth="1"/>
    <col min="2" max="2" width="8.625" style="31" customWidth="1"/>
    <col min="3" max="3" width="16.625" style="31" customWidth="1"/>
    <col min="4" max="5" width="8.625" style="31" customWidth="1"/>
    <col min="6" max="6" width="38.625" style="31" customWidth="1"/>
    <col min="7" max="12" width="12.625" style="31" customWidth="1"/>
    <col min="13" max="15" width="8.625" style="31" customWidth="1"/>
    <col min="16" max="17" width="4.625" style="31" customWidth="1"/>
    <col min="18" max="20" width="4.625" style="30" customWidth="1"/>
    <col min="21" max="16384" width="9" style="30"/>
  </cols>
  <sheetData>
    <row r="1" spans="1:21" s="7" customFormat="1" ht="30" customHeight="1" thickBot="1">
      <c r="A1" s="2" t="s">
        <v>121</v>
      </c>
      <c r="B1" s="5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1" s="7" customFormat="1" ht="21.95" customHeight="1">
      <c r="A2" s="672" t="s">
        <v>103</v>
      </c>
      <c r="B2" s="711"/>
      <c r="C2" s="714" t="s">
        <v>102</v>
      </c>
      <c r="D2" s="676" t="s">
        <v>21</v>
      </c>
      <c r="E2" s="676" t="s">
        <v>96</v>
      </c>
      <c r="F2" s="676" t="s">
        <v>93</v>
      </c>
      <c r="G2" s="684" t="s">
        <v>90</v>
      </c>
      <c r="H2" s="682"/>
      <c r="I2" s="682"/>
      <c r="J2" s="681" t="s">
        <v>94</v>
      </c>
      <c r="K2" s="716"/>
      <c r="L2" s="716"/>
      <c r="M2" s="716"/>
      <c r="N2" s="716"/>
      <c r="O2" s="717"/>
      <c r="P2" s="694" t="s">
        <v>95</v>
      </c>
      <c r="Q2" s="695"/>
      <c r="R2" s="696"/>
    </row>
    <row r="3" spans="1:21" s="7" customFormat="1" ht="21.95" customHeight="1" thickBot="1">
      <c r="A3" s="712"/>
      <c r="B3" s="713"/>
      <c r="C3" s="715"/>
      <c r="D3" s="706"/>
      <c r="E3" s="706"/>
      <c r="F3" s="693"/>
      <c r="G3" s="567" t="s">
        <v>10</v>
      </c>
      <c r="H3" s="568" t="s">
        <v>8</v>
      </c>
      <c r="I3" s="569" t="s">
        <v>9</v>
      </c>
      <c r="J3" s="570" t="s">
        <v>10</v>
      </c>
      <c r="K3" s="568" t="s">
        <v>8</v>
      </c>
      <c r="L3" s="567" t="s">
        <v>9</v>
      </c>
      <c r="M3" s="160" t="s">
        <v>389</v>
      </c>
      <c r="N3" s="160" t="s">
        <v>390</v>
      </c>
      <c r="O3" s="159" t="s">
        <v>391</v>
      </c>
      <c r="P3" s="697"/>
      <c r="Q3" s="698"/>
      <c r="R3" s="699"/>
    </row>
    <row r="4" spans="1:21" s="7" customFormat="1" ht="21.95" customHeight="1" thickTop="1">
      <c r="A4" s="55">
        <v>1</v>
      </c>
      <c r="B4" s="56" t="s">
        <v>183</v>
      </c>
      <c r="C4" s="290" t="s">
        <v>304</v>
      </c>
      <c r="D4" s="266" t="s">
        <v>15</v>
      </c>
      <c r="E4" s="266" t="s">
        <v>171</v>
      </c>
      <c r="F4" s="267" t="s">
        <v>166</v>
      </c>
      <c r="G4" s="296">
        <f t="shared" ref="G4:G32" si="0">SUM(H4:I4)</f>
        <v>57</v>
      </c>
      <c r="H4" s="57">
        <v>41</v>
      </c>
      <c r="I4" s="250">
        <v>16</v>
      </c>
      <c r="J4" s="308">
        <f>SUM(K4:L4)</f>
        <v>836</v>
      </c>
      <c r="K4" s="57">
        <v>414</v>
      </c>
      <c r="L4" s="57">
        <v>422</v>
      </c>
      <c r="M4" s="282">
        <v>281</v>
      </c>
      <c r="N4" s="282">
        <v>282</v>
      </c>
      <c r="O4" s="492">
        <v>273</v>
      </c>
      <c r="P4" s="700">
        <v>21</v>
      </c>
      <c r="Q4" s="701"/>
      <c r="R4" s="702"/>
      <c r="U4" s="626"/>
    </row>
    <row r="5" spans="1:21" s="7" customFormat="1" ht="21.95" customHeight="1">
      <c r="A5" s="605">
        <v>2</v>
      </c>
      <c r="B5" s="58" t="s">
        <v>188</v>
      </c>
      <c r="C5" s="291" t="s">
        <v>305</v>
      </c>
      <c r="D5" s="302" t="s">
        <v>15</v>
      </c>
      <c r="E5" s="302" t="s">
        <v>171</v>
      </c>
      <c r="F5" s="214" t="s">
        <v>306</v>
      </c>
      <c r="G5" s="297">
        <f t="shared" si="0"/>
        <v>52</v>
      </c>
      <c r="H5" s="42">
        <v>33</v>
      </c>
      <c r="I5" s="251">
        <v>19</v>
      </c>
      <c r="J5" s="309">
        <f t="shared" ref="J5:J32" si="1">SUM(K5:L5)</f>
        <v>716</v>
      </c>
      <c r="K5" s="42">
        <v>275</v>
      </c>
      <c r="L5" s="42">
        <v>441</v>
      </c>
      <c r="M5" s="283">
        <v>241</v>
      </c>
      <c r="N5" s="283">
        <v>237</v>
      </c>
      <c r="O5" s="493">
        <v>238</v>
      </c>
      <c r="P5" s="703">
        <v>18</v>
      </c>
      <c r="Q5" s="704"/>
      <c r="R5" s="705"/>
      <c r="U5" s="626"/>
    </row>
    <row r="6" spans="1:21" s="5" customFormat="1" ht="21.95" customHeight="1">
      <c r="A6" s="60">
        <v>3</v>
      </c>
      <c r="B6" s="61" t="s">
        <v>223</v>
      </c>
      <c r="C6" s="291" t="s">
        <v>307</v>
      </c>
      <c r="D6" s="302" t="s">
        <v>15</v>
      </c>
      <c r="E6" s="302" t="s">
        <v>171</v>
      </c>
      <c r="F6" s="214" t="s">
        <v>97</v>
      </c>
      <c r="G6" s="297">
        <f t="shared" si="0"/>
        <v>62</v>
      </c>
      <c r="H6" s="42">
        <v>41</v>
      </c>
      <c r="I6" s="251">
        <v>21</v>
      </c>
      <c r="J6" s="309">
        <f t="shared" si="1"/>
        <v>840</v>
      </c>
      <c r="K6" s="42">
        <v>407</v>
      </c>
      <c r="L6" s="42">
        <v>433</v>
      </c>
      <c r="M6" s="283">
        <v>280</v>
      </c>
      <c r="N6" s="283">
        <v>280</v>
      </c>
      <c r="O6" s="493">
        <v>280</v>
      </c>
      <c r="P6" s="703">
        <v>21</v>
      </c>
      <c r="Q6" s="704"/>
      <c r="R6" s="705"/>
      <c r="U6" s="627"/>
    </row>
    <row r="7" spans="1:21" s="5" customFormat="1" ht="21.95" customHeight="1">
      <c r="A7" s="62"/>
      <c r="B7" s="63"/>
      <c r="C7" s="291" t="s">
        <v>308</v>
      </c>
      <c r="D7" s="302" t="s">
        <v>15</v>
      </c>
      <c r="E7" s="302" t="s">
        <v>171</v>
      </c>
      <c r="F7" s="214" t="s">
        <v>173</v>
      </c>
      <c r="G7" s="298" t="s">
        <v>432</v>
      </c>
      <c r="H7" s="64" t="s">
        <v>431</v>
      </c>
      <c r="I7" s="252" t="s">
        <v>313</v>
      </c>
      <c r="J7" s="310" t="s">
        <v>435</v>
      </c>
      <c r="K7" s="64" t="s">
        <v>434</v>
      </c>
      <c r="L7" s="64" t="s">
        <v>415</v>
      </c>
      <c r="M7" s="284" t="s">
        <v>438</v>
      </c>
      <c r="N7" s="284" t="s">
        <v>439</v>
      </c>
      <c r="O7" s="494" t="s">
        <v>440</v>
      </c>
      <c r="P7" s="707" t="s">
        <v>309</v>
      </c>
      <c r="Q7" s="704"/>
      <c r="R7" s="705"/>
      <c r="U7" s="612"/>
    </row>
    <row r="8" spans="1:21" s="5" customFormat="1" ht="21.95" customHeight="1">
      <c r="A8" s="60">
        <v>4</v>
      </c>
      <c r="B8" s="8" t="s">
        <v>223</v>
      </c>
      <c r="C8" s="292" t="s">
        <v>310</v>
      </c>
      <c r="D8" s="303"/>
      <c r="E8" s="302" t="s">
        <v>171</v>
      </c>
      <c r="F8" s="216" t="s">
        <v>168</v>
      </c>
      <c r="G8" s="297">
        <f t="shared" si="0"/>
        <v>51</v>
      </c>
      <c r="H8" s="42">
        <v>31</v>
      </c>
      <c r="I8" s="251">
        <v>20</v>
      </c>
      <c r="J8" s="309">
        <f t="shared" si="1"/>
        <v>713</v>
      </c>
      <c r="K8" s="42">
        <v>394</v>
      </c>
      <c r="L8" s="42">
        <v>319</v>
      </c>
      <c r="M8" s="283">
        <v>240</v>
      </c>
      <c r="N8" s="283">
        <v>239</v>
      </c>
      <c r="O8" s="493">
        <v>234</v>
      </c>
      <c r="P8" s="703">
        <v>18</v>
      </c>
      <c r="Q8" s="704"/>
      <c r="R8" s="705"/>
      <c r="U8" s="627"/>
    </row>
    <row r="9" spans="1:21" s="5" customFormat="1" ht="21.95" customHeight="1">
      <c r="A9" s="65"/>
      <c r="B9" s="9"/>
      <c r="C9" s="293"/>
      <c r="D9" s="302" t="s">
        <v>15</v>
      </c>
      <c r="E9" s="302" t="s">
        <v>171</v>
      </c>
      <c r="F9" s="221"/>
      <c r="G9" s="297">
        <f t="shared" si="0"/>
        <v>0</v>
      </c>
      <c r="H9" s="42">
        <v>0</v>
      </c>
      <c r="I9" s="251">
        <v>0</v>
      </c>
      <c r="J9" s="309">
        <f t="shared" si="1"/>
        <v>593</v>
      </c>
      <c r="K9" s="42">
        <v>315</v>
      </c>
      <c r="L9" s="42">
        <v>278</v>
      </c>
      <c r="M9" s="283">
        <v>200</v>
      </c>
      <c r="N9" s="283">
        <v>199</v>
      </c>
      <c r="O9" s="493">
        <v>194</v>
      </c>
      <c r="P9" s="703">
        <v>0</v>
      </c>
      <c r="Q9" s="704"/>
      <c r="R9" s="705"/>
    </row>
    <row r="10" spans="1:21" s="5" customFormat="1" ht="21.95" customHeight="1">
      <c r="A10" s="65"/>
      <c r="B10" s="9"/>
      <c r="C10" s="294"/>
      <c r="D10" s="302" t="s">
        <v>311</v>
      </c>
      <c r="E10" s="302" t="s">
        <v>171</v>
      </c>
      <c r="F10" s="220"/>
      <c r="G10" s="297">
        <f t="shared" si="0"/>
        <v>0</v>
      </c>
      <c r="H10" s="42">
        <v>0</v>
      </c>
      <c r="I10" s="251">
        <v>0</v>
      </c>
      <c r="J10" s="309">
        <f t="shared" si="1"/>
        <v>120</v>
      </c>
      <c r="K10" s="42">
        <v>79</v>
      </c>
      <c r="L10" s="42">
        <v>41</v>
      </c>
      <c r="M10" s="283">
        <v>40</v>
      </c>
      <c r="N10" s="283">
        <v>40</v>
      </c>
      <c r="O10" s="493">
        <v>40</v>
      </c>
      <c r="P10" s="703">
        <v>0</v>
      </c>
      <c r="Q10" s="704"/>
      <c r="R10" s="705"/>
    </row>
    <row r="11" spans="1:21" s="5" customFormat="1" ht="21.95" customHeight="1">
      <c r="A11" s="62"/>
      <c r="B11" s="66"/>
      <c r="C11" s="291" t="s">
        <v>79</v>
      </c>
      <c r="D11" s="302" t="s">
        <v>15</v>
      </c>
      <c r="E11" s="302" t="s">
        <v>171</v>
      </c>
      <c r="F11" s="214" t="s">
        <v>80</v>
      </c>
      <c r="G11" s="298" t="s">
        <v>433</v>
      </c>
      <c r="H11" s="64" t="s">
        <v>420</v>
      </c>
      <c r="I11" s="252" t="s">
        <v>423</v>
      </c>
      <c r="J11" s="310" t="s">
        <v>437</v>
      </c>
      <c r="K11" s="64" t="s">
        <v>312</v>
      </c>
      <c r="L11" s="64" t="s">
        <v>436</v>
      </c>
      <c r="M11" s="284" t="s">
        <v>441</v>
      </c>
      <c r="N11" s="284" t="s">
        <v>424</v>
      </c>
      <c r="O11" s="494" t="s">
        <v>438</v>
      </c>
      <c r="P11" s="707" t="s">
        <v>423</v>
      </c>
      <c r="Q11" s="704"/>
      <c r="R11" s="705"/>
    </row>
    <row r="12" spans="1:21" s="5" customFormat="1" ht="21.95" customHeight="1">
      <c r="A12" s="60">
        <v>5</v>
      </c>
      <c r="B12" s="8" t="s">
        <v>314</v>
      </c>
      <c r="C12" s="292" t="s">
        <v>315</v>
      </c>
      <c r="D12" s="303"/>
      <c r="E12" s="302" t="s">
        <v>171</v>
      </c>
      <c r="F12" s="216" t="s">
        <v>172</v>
      </c>
      <c r="G12" s="297">
        <f t="shared" si="0"/>
        <v>50</v>
      </c>
      <c r="H12" s="42">
        <v>31</v>
      </c>
      <c r="I12" s="251">
        <v>19</v>
      </c>
      <c r="J12" s="309">
        <f t="shared" si="1"/>
        <v>715</v>
      </c>
      <c r="K12" s="42">
        <v>345</v>
      </c>
      <c r="L12" s="42">
        <v>370</v>
      </c>
      <c r="M12" s="283">
        <v>241</v>
      </c>
      <c r="N12" s="283">
        <v>241</v>
      </c>
      <c r="O12" s="493">
        <v>233</v>
      </c>
      <c r="P12" s="703">
        <v>18</v>
      </c>
      <c r="Q12" s="704"/>
      <c r="R12" s="705"/>
      <c r="U12" s="627"/>
    </row>
    <row r="13" spans="1:21" s="7" customFormat="1" ht="21.95" customHeight="1">
      <c r="A13" s="65"/>
      <c r="B13" s="9"/>
      <c r="C13" s="293"/>
      <c r="D13" s="302" t="s">
        <v>15</v>
      </c>
      <c r="E13" s="302" t="s">
        <v>171</v>
      </c>
      <c r="F13" s="221"/>
      <c r="G13" s="297">
        <f t="shared" si="0"/>
        <v>0</v>
      </c>
      <c r="H13" s="42">
        <v>0</v>
      </c>
      <c r="I13" s="251">
        <v>0</v>
      </c>
      <c r="J13" s="309">
        <f t="shared" si="1"/>
        <v>596</v>
      </c>
      <c r="K13" s="42">
        <v>313</v>
      </c>
      <c r="L13" s="42">
        <v>283</v>
      </c>
      <c r="M13" s="283">
        <v>200</v>
      </c>
      <c r="N13" s="283">
        <v>201</v>
      </c>
      <c r="O13" s="493">
        <v>195</v>
      </c>
      <c r="P13" s="703">
        <v>0</v>
      </c>
      <c r="Q13" s="704"/>
      <c r="R13" s="705"/>
    </row>
    <row r="14" spans="1:21" s="7" customFormat="1" ht="21.95" customHeight="1">
      <c r="A14" s="62"/>
      <c r="B14" s="66"/>
      <c r="C14" s="294"/>
      <c r="D14" s="302" t="s">
        <v>316</v>
      </c>
      <c r="E14" s="302" t="s">
        <v>171</v>
      </c>
      <c r="F14" s="220"/>
      <c r="G14" s="297">
        <f t="shared" si="0"/>
        <v>0</v>
      </c>
      <c r="H14" s="42">
        <v>0</v>
      </c>
      <c r="I14" s="251">
        <v>0</v>
      </c>
      <c r="J14" s="309">
        <f t="shared" si="1"/>
        <v>119</v>
      </c>
      <c r="K14" s="42">
        <v>32</v>
      </c>
      <c r="L14" s="42">
        <v>87</v>
      </c>
      <c r="M14" s="283">
        <v>41</v>
      </c>
      <c r="N14" s="283">
        <v>40</v>
      </c>
      <c r="O14" s="493">
        <v>38</v>
      </c>
      <c r="P14" s="703">
        <v>0</v>
      </c>
      <c r="Q14" s="704"/>
      <c r="R14" s="705"/>
    </row>
    <row r="15" spans="1:21" s="7" customFormat="1" ht="21.95" customHeight="1">
      <c r="A15" s="605">
        <v>6</v>
      </c>
      <c r="B15" s="16" t="s">
        <v>317</v>
      </c>
      <c r="C15" s="291" t="s">
        <v>318</v>
      </c>
      <c r="D15" s="302" t="s">
        <v>28</v>
      </c>
      <c r="E15" s="302" t="s">
        <v>171</v>
      </c>
      <c r="F15" s="214" t="s">
        <v>167</v>
      </c>
      <c r="G15" s="297">
        <f t="shared" si="0"/>
        <v>51</v>
      </c>
      <c r="H15" s="42">
        <v>29</v>
      </c>
      <c r="I15" s="251">
        <v>22</v>
      </c>
      <c r="J15" s="309">
        <f t="shared" si="1"/>
        <v>591</v>
      </c>
      <c r="K15" s="42">
        <v>211</v>
      </c>
      <c r="L15" s="42">
        <v>380</v>
      </c>
      <c r="M15" s="283">
        <v>200</v>
      </c>
      <c r="N15" s="283">
        <v>193</v>
      </c>
      <c r="O15" s="493">
        <v>198</v>
      </c>
      <c r="P15" s="703">
        <v>15</v>
      </c>
      <c r="Q15" s="704"/>
      <c r="R15" s="705"/>
      <c r="U15" s="626"/>
    </row>
    <row r="16" spans="1:21" s="7" customFormat="1" ht="21.95" customHeight="1">
      <c r="A16" s="60">
        <v>7</v>
      </c>
      <c r="B16" s="8" t="s">
        <v>317</v>
      </c>
      <c r="C16" s="292" t="s">
        <v>65</v>
      </c>
      <c r="D16" s="302" t="s">
        <v>68</v>
      </c>
      <c r="E16" s="302" t="s">
        <v>171</v>
      </c>
      <c r="F16" s="216" t="s">
        <v>69</v>
      </c>
      <c r="G16" s="297">
        <f t="shared" si="0"/>
        <v>21</v>
      </c>
      <c r="H16" s="42">
        <v>14</v>
      </c>
      <c r="I16" s="251">
        <v>7</v>
      </c>
      <c r="J16" s="309">
        <f t="shared" si="1"/>
        <v>179</v>
      </c>
      <c r="K16" s="42">
        <v>97</v>
      </c>
      <c r="L16" s="42">
        <v>82</v>
      </c>
      <c r="M16" s="283">
        <v>61</v>
      </c>
      <c r="N16" s="283">
        <v>55</v>
      </c>
      <c r="O16" s="493">
        <v>63</v>
      </c>
      <c r="P16" s="703">
        <v>6</v>
      </c>
      <c r="Q16" s="704"/>
      <c r="R16" s="705"/>
      <c r="U16" s="626"/>
    </row>
    <row r="17" spans="1:21" s="7" customFormat="1" ht="21.95" customHeight="1">
      <c r="A17" s="605">
        <v>8</v>
      </c>
      <c r="B17" s="16" t="s">
        <v>317</v>
      </c>
      <c r="C17" s="291" t="s">
        <v>319</v>
      </c>
      <c r="D17" s="302" t="s">
        <v>320</v>
      </c>
      <c r="E17" s="302" t="s">
        <v>171</v>
      </c>
      <c r="F17" s="214" t="s">
        <v>98</v>
      </c>
      <c r="G17" s="297">
        <f t="shared" si="0"/>
        <v>64</v>
      </c>
      <c r="H17" s="42">
        <v>53</v>
      </c>
      <c r="I17" s="251">
        <v>11</v>
      </c>
      <c r="J17" s="309">
        <f t="shared" si="1"/>
        <v>725</v>
      </c>
      <c r="K17" s="42">
        <v>643</v>
      </c>
      <c r="L17" s="42">
        <v>82</v>
      </c>
      <c r="M17" s="283">
        <v>245</v>
      </c>
      <c r="N17" s="283">
        <v>242</v>
      </c>
      <c r="O17" s="493">
        <v>238</v>
      </c>
      <c r="P17" s="703">
        <v>21</v>
      </c>
      <c r="Q17" s="704"/>
      <c r="R17" s="705"/>
      <c r="U17" s="626"/>
    </row>
    <row r="18" spans="1:21" s="7" customFormat="1" ht="21.95" customHeight="1" thickBot="1">
      <c r="A18" s="67">
        <v>9</v>
      </c>
      <c r="B18" s="9" t="s">
        <v>223</v>
      </c>
      <c r="C18" s="293" t="s">
        <v>321</v>
      </c>
      <c r="D18" s="304" t="s">
        <v>303</v>
      </c>
      <c r="E18" s="304" t="s">
        <v>171</v>
      </c>
      <c r="F18" s="221" t="s">
        <v>425</v>
      </c>
      <c r="G18" s="299">
        <f t="shared" si="0"/>
        <v>50</v>
      </c>
      <c r="H18" s="69">
        <v>38</v>
      </c>
      <c r="I18" s="253">
        <v>12</v>
      </c>
      <c r="J18" s="311">
        <f t="shared" si="1"/>
        <v>706</v>
      </c>
      <c r="K18" s="69">
        <v>296</v>
      </c>
      <c r="L18" s="69">
        <v>410</v>
      </c>
      <c r="M18" s="285">
        <v>240</v>
      </c>
      <c r="N18" s="285">
        <v>239</v>
      </c>
      <c r="O18" s="495">
        <v>227</v>
      </c>
      <c r="P18" s="720">
        <v>18</v>
      </c>
      <c r="Q18" s="721"/>
      <c r="R18" s="722"/>
      <c r="U18" s="626"/>
    </row>
    <row r="19" spans="1:21" ht="21.95" customHeight="1" thickTop="1" thickBot="1">
      <c r="A19" s="708" t="s">
        <v>77</v>
      </c>
      <c r="B19" s="709"/>
      <c r="C19" s="295">
        <v>9</v>
      </c>
      <c r="D19" s="305"/>
      <c r="E19" s="305"/>
      <c r="F19" s="306"/>
      <c r="G19" s="300">
        <f t="shared" ref="G19:L19" si="2">G4+G5+G6+G8+G12+G15+G16+G17+G18</f>
        <v>458</v>
      </c>
      <c r="H19" s="70">
        <f t="shared" si="2"/>
        <v>311</v>
      </c>
      <c r="I19" s="254">
        <f t="shared" si="2"/>
        <v>147</v>
      </c>
      <c r="J19" s="312">
        <f t="shared" si="2"/>
        <v>6021</v>
      </c>
      <c r="K19" s="70">
        <f t="shared" si="2"/>
        <v>3082</v>
      </c>
      <c r="L19" s="70">
        <f t="shared" si="2"/>
        <v>2939</v>
      </c>
      <c r="M19" s="286">
        <f>M4+M5+M6+M8+M12+M15+M16+M17+M18</f>
        <v>2029</v>
      </c>
      <c r="N19" s="286">
        <f>N4+N5+N6+N8+N12+N15+N16+N17+N18</f>
        <v>2008</v>
      </c>
      <c r="O19" s="496">
        <f>O4+O5+O6+O8+O12+O15+O16+O17+O18</f>
        <v>1984</v>
      </c>
      <c r="P19" s="723">
        <f>P4+P5+P6+P8+P12+P15+P16+P17+P18</f>
        <v>156</v>
      </c>
      <c r="Q19" s="724"/>
      <c r="R19" s="725"/>
    </row>
    <row r="20" spans="1:21" s="7" customFormat="1" ht="21.95" customHeight="1" thickTop="1">
      <c r="A20" s="65">
        <v>1</v>
      </c>
      <c r="B20" s="9" t="s">
        <v>17</v>
      </c>
      <c r="C20" s="293" t="s">
        <v>322</v>
      </c>
      <c r="D20" s="303"/>
      <c r="E20" s="302" t="s">
        <v>171</v>
      </c>
      <c r="F20" s="221" t="s">
        <v>25</v>
      </c>
      <c r="G20" s="299">
        <f t="shared" si="0"/>
        <v>40</v>
      </c>
      <c r="H20" s="69">
        <v>31</v>
      </c>
      <c r="I20" s="253">
        <v>9</v>
      </c>
      <c r="J20" s="311">
        <f t="shared" si="1"/>
        <v>532</v>
      </c>
      <c r="K20" s="69">
        <v>257</v>
      </c>
      <c r="L20" s="69">
        <v>275</v>
      </c>
      <c r="M20" s="287">
        <v>154</v>
      </c>
      <c r="N20" s="287">
        <v>204</v>
      </c>
      <c r="O20" s="497">
        <v>174</v>
      </c>
      <c r="P20" s="700">
        <v>19</v>
      </c>
      <c r="Q20" s="718"/>
      <c r="R20" s="719"/>
      <c r="U20" s="626"/>
    </row>
    <row r="21" spans="1:21" s="7" customFormat="1" ht="21.95" customHeight="1">
      <c r="A21" s="65"/>
      <c r="B21" s="68"/>
      <c r="C21" s="293"/>
      <c r="D21" s="302" t="s">
        <v>15</v>
      </c>
      <c r="E21" s="302" t="s">
        <v>171</v>
      </c>
      <c r="F21" s="221"/>
      <c r="G21" s="297">
        <f t="shared" si="0"/>
        <v>0</v>
      </c>
      <c r="H21" s="42">
        <v>0</v>
      </c>
      <c r="I21" s="251">
        <v>0</v>
      </c>
      <c r="J21" s="309">
        <f t="shared" si="1"/>
        <v>198</v>
      </c>
      <c r="K21" s="42">
        <v>109</v>
      </c>
      <c r="L21" s="42">
        <v>89</v>
      </c>
      <c r="M21" s="283">
        <v>58</v>
      </c>
      <c r="N21" s="283">
        <v>84</v>
      </c>
      <c r="O21" s="493">
        <v>56</v>
      </c>
      <c r="P21" s="703">
        <v>0</v>
      </c>
      <c r="Q21" s="704"/>
      <c r="R21" s="705"/>
    </row>
    <row r="22" spans="1:21" s="7" customFormat="1" ht="21.95" customHeight="1">
      <c r="A22" s="65"/>
      <c r="B22" s="9"/>
      <c r="C22" s="293"/>
      <c r="D22" s="302" t="s">
        <v>323</v>
      </c>
      <c r="E22" s="302" t="s">
        <v>171</v>
      </c>
      <c r="F22" s="221"/>
      <c r="G22" s="297">
        <f t="shared" si="0"/>
        <v>0</v>
      </c>
      <c r="H22" s="42">
        <v>0</v>
      </c>
      <c r="I22" s="251">
        <v>0</v>
      </c>
      <c r="J22" s="309">
        <f t="shared" si="1"/>
        <v>97</v>
      </c>
      <c r="K22" s="42">
        <v>38</v>
      </c>
      <c r="L22" s="42">
        <v>59</v>
      </c>
      <c r="M22" s="283">
        <v>24</v>
      </c>
      <c r="N22" s="283">
        <v>43</v>
      </c>
      <c r="O22" s="493">
        <v>30</v>
      </c>
      <c r="P22" s="703">
        <v>0</v>
      </c>
      <c r="Q22" s="704"/>
      <c r="R22" s="705"/>
    </row>
    <row r="23" spans="1:21" s="7" customFormat="1" ht="21.95" customHeight="1">
      <c r="A23" s="65"/>
      <c r="B23" s="9"/>
      <c r="C23" s="293"/>
      <c r="D23" s="302" t="s">
        <v>324</v>
      </c>
      <c r="E23" s="302" t="s">
        <v>171</v>
      </c>
      <c r="F23" s="221"/>
      <c r="G23" s="297">
        <f t="shared" si="0"/>
        <v>0</v>
      </c>
      <c r="H23" s="42">
        <v>0</v>
      </c>
      <c r="I23" s="251">
        <v>0</v>
      </c>
      <c r="J23" s="309">
        <f t="shared" si="1"/>
        <v>147</v>
      </c>
      <c r="K23" s="42">
        <v>42</v>
      </c>
      <c r="L23" s="42">
        <v>105</v>
      </c>
      <c r="M23" s="283">
        <v>47</v>
      </c>
      <c r="N23" s="283">
        <v>45</v>
      </c>
      <c r="O23" s="493">
        <v>55</v>
      </c>
      <c r="P23" s="703">
        <v>0</v>
      </c>
      <c r="Q23" s="704"/>
      <c r="R23" s="705"/>
    </row>
    <row r="24" spans="1:21" s="7" customFormat="1" ht="21.95" customHeight="1">
      <c r="A24" s="62"/>
      <c r="B24" s="66"/>
      <c r="C24" s="294"/>
      <c r="D24" s="302" t="s">
        <v>70</v>
      </c>
      <c r="E24" s="302" t="s">
        <v>171</v>
      </c>
      <c r="F24" s="220"/>
      <c r="G24" s="297">
        <f t="shared" si="0"/>
        <v>0</v>
      </c>
      <c r="H24" s="42">
        <v>0</v>
      </c>
      <c r="I24" s="251">
        <v>0</v>
      </c>
      <c r="J24" s="309">
        <f t="shared" si="1"/>
        <v>90</v>
      </c>
      <c r="K24" s="42">
        <v>68</v>
      </c>
      <c r="L24" s="42">
        <v>22</v>
      </c>
      <c r="M24" s="283">
        <v>25</v>
      </c>
      <c r="N24" s="283">
        <v>32</v>
      </c>
      <c r="O24" s="493">
        <v>33</v>
      </c>
      <c r="P24" s="703">
        <v>0</v>
      </c>
      <c r="Q24" s="704"/>
      <c r="R24" s="705"/>
    </row>
    <row r="25" spans="1:21" s="7" customFormat="1" ht="21.95" customHeight="1">
      <c r="A25" s="60">
        <v>2</v>
      </c>
      <c r="B25" s="8" t="s">
        <v>317</v>
      </c>
      <c r="C25" s="292" t="s">
        <v>18</v>
      </c>
      <c r="D25" s="303"/>
      <c r="E25" s="302" t="s">
        <v>171</v>
      </c>
      <c r="F25" s="216" t="s">
        <v>76</v>
      </c>
      <c r="G25" s="297">
        <f t="shared" si="0"/>
        <v>66</v>
      </c>
      <c r="H25" s="42">
        <v>53</v>
      </c>
      <c r="I25" s="251">
        <v>13</v>
      </c>
      <c r="J25" s="309">
        <f>SUM(K25:L25)</f>
        <v>1084</v>
      </c>
      <c r="K25" s="42">
        <v>727</v>
      </c>
      <c r="L25" s="42">
        <v>357</v>
      </c>
      <c r="M25" s="283">
        <v>404</v>
      </c>
      <c r="N25" s="283">
        <v>363</v>
      </c>
      <c r="O25" s="493">
        <v>317</v>
      </c>
      <c r="P25" s="703">
        <v>33</v>
      </c>
      <c r="Q25" s="704"/>
      <c r="R25" s="705"/>
      <c r="U25" s="626"/>
    </row>
    <row r="26" spans="1:21" s="7" customFormat="1" ht="21.95" customHeight="1">
      <c r="A26" s="65"/>
      <c r="B26" s="9"/>
      <c r="C26" s="293"/>
      <c r="D26" s="302" t="s">
        <v>15</v>
      </c>
      <c r="E26" s="302" t="s">
        <v>171</v>
      </c>
      <c r="F26" s="221"/>
      <c r="G26" s="297">
        <f t="shared" si="0"/>
        <v>0</v>
      </c>
      <c r="H26" s="42">
        <v>0</v>
      </c>
      <c r="I26" s="251">
        <v>0</v>
      </c>
      <c r="J26" s="309">
        <f t="shared" si="1"/>
        <v>802</v>
      </c>
      <c r="K26" s="42">
        <v>528</v>
      </c>
      <c r="L26" s="42">
        <v>274</v>
      </c>
      <c r="M26" s="283">
        <v>291</v>
      </c>
      <c r="N26" s="283">
        <v>273</v>
      </c>
      <c r="O26" s="493">
        <v>238</v>
      </c>
      <c r="P26" s="703">
        <v>0</v>
      </c>
      <c r="Q26" s="704"/>
      <c r="R26" s="705"/>
    </row>
    <row r="27" spans="1:21" s="7" customFormat="1" ht="21.95" customHeight="1">
      <c r="A27" s="65"/>
      <c r="B27" s="9"/>
      <c r="C27" s="293"/>
      <c r="D27" s="302" t="s">
        <v>320</v>
      </c>
      <c r="E27" s="302" t="s">
        <v>171</v>
      </c>
      <c r="F27" s="221"/>
      <c r="G27" s="297">
        <f t="shared" si="0"/>
        <v>0</v>
      </c>
      <c r="H27" s="42">
        <v>0</v>
      </c>
      <c r="I27" s="251">
        <v>0</v>
      </c>
      <c r="J27" s="309">
        <f t="shared" si="1"/>
        <v>85</v>
      </c>
      <c r="K27" s="42">
        <v>84</v>
      </c>
      <c r="L27" s="42">
        <v>1</v>
      </c>
      <c r="M27" s="283">
        <v>33</v>
      </c>
      <c r="N27" s="283">
        <v>25</v>
      </c>
      <c r="O27" s="493">
        <v>27</v>
      </c>
      <c r="P27" s="703">
        <v>0</v>
      </c>
      <c r="Q27" s="704"/>
      <c r="R27" s="705"/>
    </row>
    <row r="28" spans="1:21" s="7" customFormat="1" ht="21.95" customHeight="1">
      <c r="A28" s="65"/>
      <c r="B28" s="9"/>
      <c r="C28" s="293"/>
      <c r="D28" s="302" t="s">
        <v>303</v>
      </c>
      <c r="E28" s="302" t="s">
        <v>171</v>
      </c>
      <c r="F28" s="221"/>
      <c r="G28" s="297">
        <f t="shared" si="0"/>
        <v>0</v>
      </c>
      <c r="H28" s="42">
        <v>0</v>
      </c>
      <c r="I28" s="251">
        <v>0</v>
      </c>
      <c r="J28" s="309">
        <f t="shared" si="1"/>
        <v>79</v>
      </c>
      <c r="K28" s="42">
        <v>58</v>
      </c>
      <c r="L28" s="42">
        <v>21</v>
      </c>
      <c r="M28" s="283">
        <v>30</v>
      </c>
      <c r="N28" s="283">
        <v>30</v>
      </c>
      <c r="O28" s="493">
        <v>19</v>
      </c>
      <c r="P28" s="703">
        <v>0</v>
      </c>
      <c r="Q28" s="704"/>
      <c r="R28" s="705"/>
    </row>
    <row r="29" spans="1:21" s="7" customFormat="1" ht="21.95" customHeight="1">
      <c r="A29" s="62"/>
      <c r="B29" s="66"/>
      <c r="C29" s="294"/>
      <c r="D29" s="302" t="s">
        <v>323</v>
      </c>
      <c r="E29" s="302" t="s">
        <v>171</v>
      </c>
      <c r="F29" s="220"/>
      <c r="G29" s="297">
        <f t="shared" si="0"/>
        <v>0</v>
      </c>
      <c r="H29" s="42">
        <v>0</v>
      </c>
      <c r="I29" s="251">
        <v>0</v>
      </c>
      <c r="J29" s="309">
        <f t="shared" si="1"/>
        <v>118</v>
      </c>
      <c r="K29" s="42">
        <v>57</v>
      </c>
      <c r="L29" s="42">
        <v>61</v>
      </c>
      <c r="M29" s="283">
        <v>50</v>
      </c>
      <c r="N29" s="283">
        <v>35</v>
      </c>
      <c r="O29" s="493">
        <v>33</v>
      </c>
      <c r="P29" s="703">
        <v>0</v>
      </c>
      <c r="Q29" s="704"/>
      <c r="R29" s="705"/>
    </row>
    <row r="30" spans="1:21" s="7" customFormat="1" ht="21.95" customHeight="1">
      <c r="A30" s="60">
        <v>3</v>
      </c>
      <c r="B30" s="8" t="s">
        <v>317</v>
      </c>
      <c r="C30" s="292" t="s">
        <v>325</v>
      </c>
      <c r="D30" s="303"/>
      <c r="E30" s="302" t="s">
        <v>171</v>
      </c>
      <c r="F30" s="216" t="s">
        <v>141</v>
      </c>
      <c r="G30" s="297">
        <f t="shared" si="0"/>
        <v>42</v>
      </c>
      <c r="H30" s="42">
        <v>23</v>
      </c>
      <c r="I30" s="251">
        <v>19</v>
      </c>
      <c r="J30" s="309">
        <f t="shared" si="1"/>
        <v>572</v>
      </c>
      <c r="K30" s="42">
        <v>206</v>
      </c>
      <c r="L30" s="84">
        <v>366</v>
      </c>
      <c r="M30" s="283">
        <v>165</v>
      </c>
      <c r="N30" s="283">
        <v>189</v>
      </c>
      <c r="O30" s="493">
        <v>218</v>
      </c>
      <c r="P30" s="703">
        <v>18</v>
      </c>
      <c r="Q30" s="704"/>
      <c r="R30" s="705"/>
      <c r="U30" s="626"/>
    </row>
    <row r="31" spans="1:21" s="7" customFormat="1" ht="21.95" customHeight="1">
      <c r="A31" s="65"/>
      <c r="B31" s="9"/>
      <c r="C31" s="293"/>
      <c r="D31" s="302" t="s">
        <v>15</v>
      </c>
      <c r="E31" s="302" t="s">
        <v>171</v>
      </c>
      <c r="F31" s="221"/>
      <c r="G31" s="297">
        <f t="shared" si="0"/>
        <v>0</v>
      </c>
      <c r="H31" s="42">
        <v>0</v>
      </c>
      <c r="I31" s="251">
        <v>0</v>
      </c>
      <c r="J31" s="309">
        <f t="shared" si="1"/>
        <v>497</v>
      </c>
      <c r="K31" s="42">
        <v>196</v>
      </c>
      <c r="L31" s="84">
        <v>301</v>
      </c>
      <c r="M31" s="283">
        <v>147</v>
      </c>
      <c r="N31" s="283">
        <v>160</v>
      </c>
      <c r="O31" s="493">
        <v>190</v>
      </c>
      <c r="P31" s="703">
        <v>0</v>
      </c>
      <c r="Q31" s="704"/>
      <c r="R31" s="705"/>
    </row>
    <row r="32" spans="1:21" s="7" customFormat="1" ht="21.95" customHeight="1" thickBot="1">
      <c r="A32" s="65"/>
      <c r="B32" s="9"/>
      <c r="C32" s="293"/>
      <c r="D32" s="302" t="s">
        <v>326</v>
      </c>
      <c r="E32" s="302" t="s">
        <v>171</v>
      </c>
      <c r="F32" s="221"/>
      <c r="G32" s="297">
        <f t="shared" si="0"/>
        <v>0</v>
      </c>
      <c r="H32" s="42">
        <v>0</v>
      </c>
      <c r="I32" s="251">
        <v>0</v>
      </c>
      <c r="J32" s="309">
        <f t="shared" si="1"/>
        <v>75</v>
      </c>
      <c r="K32" s="42">
        <v>10</v>
      </c>
      <c r="L32" s="84">
        <v>65</v>
      </c>
      <c r="M32" s="283">
        <v>18</v>
      </c>
      <c r="N32" s="283">
        <v>29</v>
      </c>
      <c r="O32" s="493">
        <v>28</v>
      </c>
      <c r="P32" s="703">
        <v>0</v>
      </c>
      <c r="Q32" s="704"/>
      <c r="R32" s="705"/>
    </row>
    <row r="33" spans="1:20" ht="21.95" customHeight="1" thickTop="1" thickBot="1">
      <c r="A33" s="708" t="s">
        <v>78</v>
      </c>
      <c r="B33" s="709"/>
      <c r="C33" s="295">
        <f>COUNTA(C20:C32)</f>
        <v>3</v>
      </c>
      <c r="D33" s="305"/>
      <c r="E33" s="305"/>
      <c r="F33" s="306"/>
      <c r="G33" s="300">
        <f t="shared" ref="G33:P33" si="3">G20+G25+G30</f>
        <v>148</v>
      </c>
      <c r="H33" s="71">
        <f t="shared" si="3"/>
        <v>107</v>
      </c>
      <c r="I33" s="255">
        <f t="shared" si="3"/>
        <v>41</v>
      </c>
      <c r="J33" s="312">
        <f t="shared" si="3"/>
        <v>2188</v>
      </c>
      <c r="K33" s="71">
        <f t="shared" si="3"/>
        <v>1190</v>
      </c>
      <c r="L33" s="71">
        <f t="shared" si="3"/>
        <v>998</v>
      </c>
      <c r="M33" s="288">
        <f t="shared" si="3"/>
        <v>723</v>
      </c>
      <c r="N33" s="288">
        <f t="shared" si="3"/>
        <v>756</v>
      </c>
      <c r="O33" s="498">
        <f t="shared" si="3"/>
        <v>709</v>
      </c>
      <c r="P33" s="728">
        <f t="shared" si="3"/>
        <v>70</v>
      </c>
      <c r="Q33" s="729"/>
      <c r="R33" s="730"/>
    </row>
    <row r="34" spans="1:20" ht="27.95" customHeight="1" thickTop="1" thickBot="1">
      <c r="A34" s="691" t="s">
        <v>184</v>
      </c>
      <c r="B34" s="692"/>
      <c r="C34" s="49">
        <f>C19+C33</f>
        <v>12</v>
      </c>
      <c r="D34" s="307"/>
      <c r="E34" s="307"/>
      <c r="F34" s="223"/>
      <c r="G34" s="301">
        <f t="shared" ref="G34:P34" si="4">G19+G33</f>
        <v>606</v>
      </c>
      <c r="H34" s="72">
        <f t="shared" si="4"/>
        <v>418</v>
      </c>
      <c r="I34" s="256">
        <f t="shared" si="4"/>
        <v>188</v>
      </c>
      <c r="J34" s="313">
        <f t="shared" si="4"/>
        <v>8209</v>
      </c>
      <c r="K34" s="72">
        <f t="shared" si="4"/>
        <v>4272</v>
      </c>
      <c r="L34" s="72">
        <f t="shared" si="4"/>
        <v>3937</v>
      </c>
      <c r="M34" s="289">
        <f t="shared" si="4"/>
        <v>2752</v>
      </c>
      <c r="N34" s="289">
        <f t="shared" si="4"/>
        <v>2764</v>
      </c>
      <c r="O34" s="499">
        <f t="shared" si="4"/>
        <v>2693</v>
      </c>
      <c r="P34" s="731">
        <f t="shared" si="4"/>
        <v>226</v>
      </c>
      <c r="Q34" s="732"/>
      <c r="R34" s="733"/>
    </row>
    <row r="35" spans="1:20" s="7" customFormat="1" ht="21.95" customHeight="1">
      <c r="A35" s="73"/>
      <c r="B35" s="5"/>
      <c r="C35" s="5"/>
      <c r="D35" s="5"/>
      <c r="E35" s="5"/>
      <c r="F35" s="5"/>
      <c r="G35" s="5"/>
      <c r="H35" s="5"/>
      <c r="I35" s="666" t="s">
        <v>429</v>
      </c>
      <c r="J35" s="726"/>
      <c r="K35" s="726"/>
      <c r="L35" s="726"/>
      <c r="M35" s="726"/>
      <c r="N35" s="726"/>
      <c r="O35" s="726"/>
      <c r="P35" s="726"/>
      <c r="Q35" s="726"/>
      <c r="R35" s="727"/>
    </row>
    <row r="36" spans="1:20" s="7" customFormat="1" ht="21.95" customHeight="1">
      <c r="A36" s="76" t="s">
        <v>129</v>
      </c>
      <c r="B36" s="5"/>
      <c r="C36" s="5"/>
      <c r="D36" s="5"/>
      <c r="E36" s="5"/>
      <c r="F36" s="5"/>
      <c r="G36" s="5"/>
      <c r="H36" s="5"/>
      <c r="I36" s="5"/>
      <c r="J36" s="77"/>
      <c r="K36" s="77"/>
      <c r="L36" s="77"/>
      <c r="M36" s="77"/>
      <c r="N36" s="77"/>
      <c r="O36" s="77"/>
      <c r="P36" s="77"/>
      <c r="Q36" s="77"/>
    </row>
    <row r="37" spans="1:20" s="7" customFormat="1" ht="30" customHeight="1">
      <c r="A37" s="7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20" s="7" customFormat="1" ht="30" customHeight="1" thickBot="1">
      <c r="A38" s="2" t="s">
        <v>122</v>
      </c>
      <c r="B38" s="5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20" s="7" customFormat="1" ht="21.75" customHeight="1">
      <c r="A39" s="672" t="s">
        <v>103</v>
      </c>
      <c r="B39" s="673"/>
      <c r="C39" s="676" t="s">
        <v>102</v>
      </c>
      <c r="D39" s="676" t="s">
        <v>21</v>
      </c>
      <c r="E39" s="676" t="s">
        <v>96</v>
      </c>
      <c r="F39" s="676" t="s">
        <v>93</v>
      </c>
      <c r="G39" s="684" t="s">
        <v>100</v>
      </c>
      <c r="H39" s="682"/>
      <c r="I39" s="682"/>
      <c r="J39" s="681" t="s">
        <v>94</v>
      </c>
      <c r="K39" s="684"/>
      <c r="L39" s="684"/>
      <c r="M39" s="682"/>
      <c r="N39" s="682"/>
      <c r="O39" s="682"/>
      <c r="P39" s="682"/>
      <c r="Q39" s="717"/>
      <c r="R39" s="694" t="s">
        <v>95</v>
      </c>
      <c r="S39" s="743"/>
      <c r="T39" s="696"/>
    </row>
    <row r="40" spans="1:20" s="7" customFormat="1" ht="21.95" customHeight="1" thickBot="1">
      <c r="A40" s="674"/>
      <c r="B40" s="675"/>
      <c r="C40" s="677"/>
      <c r="D40" s="677"/>
      <c r="E40" s="677"/>
      <c r="F40" s="678"/>
      <c r="G40" s="564" t="s">
        <v>10</v>
      </c>
      <c r="H40" s="562" t="s">
        <v>8</v>
      </c>
      <c r="I40" s="565" t="s">
        <v>9</v>
      </c>
      <c r="J40" s="570" t="s">
        <v>10</v>
      </c>
      <c r="K40" s="568" t="s">
        <v>8</v>
      </c>
      <c r="L40" s="567" t="s">
        <v>9</v>
      </c>
      <c r="M40" s="160" t="s">
        <v>389</v>
      </c>
      <c r="N40" s="160" t="s">
        <v>390</v>
      </c>
      <c r="O40" s="160" t="s">
        <v>391</v>
      </c>
      <c r="P40" s="738" t="s">
        <v>392</v>
      </c>
      <c r="Q40" s="739"/>
      <c r="R40" s="744"/>
      <c r="S40" s="745"/>
      <c r="T40" s="699"/>
    </row>
    <row r="41" spans="1:20" s="7" customFormat="1" ht="21.95" customHeight="1" thickTop="1">
      <c r="A41" s="55">
        <v>1</v>
      </c>
      <c r="B41" s="262" t="s">
        <v>183</v>
      </c>
      <c r="C41" s="168" t="s">
        <v>327</v>
      </c>
      <c r="D41" s="266" t="s">
        <v>15</v>
      </c>
      <c r="E41" s="266" t="s">
        <v>171</v>
      </c>
      <c r="F41" s="267" t="s">
        <v>16</v>
      </c>
      <c r="G41" s="176">
        <f>SUM(H41:I41)</f>
        <v>38</v>
      </c>
      <c r="H41" s="11">
        <v>19</v>
      </c>
      <c r="I41" s="257">
        <v>19</v>
      </c>
      <c r="J41" s="179">
        <f>SUM(K41:L41)</f>
        <v>290</v>
      </c>
      <c r="K41" s="11">
        <v>153</v>
      </c>
      <c r="L41" s="78">
        <v>137</v>
      </c>
      <c r="M41" s="487">
        <v>73</v>
      </c>
      <c r="N41" s="487">
        <v>86</v>
      </c>
      <c r="O41" s="487">
        <v>72</v>
      </c>
      <c r="P41" s="740">
        <v>59</v>
      </c>
      <c r="Q41" s="701"/>
      <c r="R41" s="746">
        <v>12</v>
      </c>
      <c r="S41" s="701"/>
      <c r="T41" s="702"/>
    </row>
    <row r="42" spans="1:20" s="7" customFormat="1" ht="21.95" customHeight="1" thickBot="1">
      <c r="A42" s="79">
        <v>2</v>
      </c>
      <c r="B42" s="263" t="s">
        <v>188</v>
      </c>
      <c r="C42" s="268" t="s">
        <v>319</v>
      </c>
      <c r="D42" s="269" t="s">
        <v>320</v>
      </c>
      <c r="E42" s="269" t="s">
        <v>171</v>
      </c>
      <c r="F42" s="270" t="s">
        <v>99</v>
      </c>
      <c r="G42" s="264">
        <f>SUM(H42:I42)</f>
        <v>10</v>
      </c>
      <c r="H42" s="80">
        <v>8</v>
      </c>
      <c r="I42" s="258">
        <v>2</v>
      </c>
      <c r="J42" s="260">
        <f>SUM(K42:L42)</f>
        <v>31</v>
      </c>
      <c r="K42" s="80">
        <v>29</v>
      </c>
      <c r="L42" s="81">
        <v>2</v>
      </c>
      <c r="M42" s="488">
        <v>3</v>
      </c>
      <c r="N42" s="488">
        <v>14</v>
      </c>
      <c r="O42" s="488">
        <v>5</v>
      </c>
      <c r="P42" s="741">
        <v>9</v>
      </c>
      <c r="Q42" s="721"/>
      <c r="R42" s="734">
        <v>4</v>
      </c>
      <c r="S42" s="721"/>
      <c r="T42" s="722"/>
    </row>
    <row r="43" spans="1:20" ht="27.95" customHeight="1" thickTop="1" thickBot="1">
      <c r="A43" s="691" t="s">
        <v>184</v>
      </c>
      <c r="B43" s="710"/>
      <c r="C43" s="271">
        <f>COUNTA(C41:C42)</f>
        <v>2</v>
      </c>
      <c r="D43" s="223"/>
      <c r="E43" s="223"/>
      <c r="F43" s="223"/>
      <c r="G43" s="265">
        <f t="shared" ref="G43:P43" si="5">SUM(G41:G42)</f>
        <v>48</v>
      </c>
      <c r="H43" s="82">
        <f t="shared" si="5"/>
        <v>27</v>
      </c>
      <c r="I43" s="259">
        <f t="shared" si="5"/>
        <v>21</v>
      </c>
      <c r="J43" s="261">
        <f t="shared" si="5"/>
        <v>321</v>
      </c>
      <c r="K43" s="48">
        <f t="shared" si="5"/>
        <v>182</v>
      </c>
      <c r="L43" s="48">
        <f t="shared" si="5"/>
        <v>139</v>
      </c>
      <c r="M43" s="202">
        <f t="shared" si="5"/>
        <v>76</v>
      </c>
      <c r="N43" s="202">
        <f t="shared" si="5"/>
        <v>100</v>
      </c>
      <c r="O43" s="202">
        <f t="shared" si="5"/>
        <v>77</v>
      </c>
      <c r="P43" s="742">
        <f t="shared" si="5"/>
        <v>68</v>
      </c>
      <c r="Q43" s="736"/>
      <c r="R43" s="735">
        <f>SUM(R41:R42)</f>
        <v>16</v>
      </c>
      <c r="S43" s="736"/>
      <c r="T43" s="737"/>
    </row>
    <row r="44" spans="1:20" ht="21.95" customHeight="1">
      <c r="I44" s="666" t="s">
        <v>429</v>
      </c>
      <c r="J44" s="667"/>
      <c r="K44" s="667"/>
      <c r="L44" s="667"/>
      <c r="M44" s="667"/>
      <c r="N44" s="667"/>
      <c r="O44" s="667"/>
      <c r="P44" s="667"/>
      <c r="Q44" s="667"/>
      <c r="R44" s="727"/>
      <c r="S44" s="727"/>
      <c r="T44" s="727"/>
    </row>
  </sheetData>
  <mergeCells count="60">
    <mergeCell ref="I35:R35"/>
    <mergeCell ref="I44:T44"/>
    <mergeCell ref="P33:R33"/>
    <mergeCell ref="P34:R34"/>
    <mergeCell ref="R42:T42"/>
    <mergeCell ref="R43:T43"/>
    <mergeCell ref="J39:Q39"/>
    <mergeCell ref="G39:I39"/>
    <mergeCell ref="P40:Q40"/>
    <mergeCell ref="P41:Q41"/>
    <mergeCell ref="P42:Q42"/>
    <mergeCell ref="P43:Q43"/>
    <mergeCell ref="R39:T40"/>
    <mergeCell ref="R41:T41"/>
    <mergeCell ref="P20:R20"/>
    <mergeCell ref="P21:R21"/>
    <mergeCell ref="P16:R16"/>
    <mergeCell ref="P30:R30"/>
    <mergeCell ref="P31:R31"/>
    <mergeCell ref="P29:R29"/>
    <mergeCell ref="P22:R22"/>
    <mergeCell ref="P23:R23"/>
    <mergeCell ref="P24:R24"/>
    <mergeCell ref="P25:R25"/>
    <mergeCell ref="P18:R18"/>
    <mergeCell ref="P19:R19"/>
    <mergeCell ref="D2:D3"/>
    <mergeCell ref="A19:B19"/>
    <mergeCell ref="P14:R14"/>
    <mergeCell ref="P15:R15"/>
    <mergeCell ref="A2:B3"/>
    <mergeCell ref="C2:C3"/>
    <mergeCell ref="P17:R17"/>
    <mergeCell ref="P5:R5"/>
    <mergeCell ref="P6:R6"/>
    <mergeCell ref="P12:R12"/>
    <mergeCell ref="P8:R8"/>
    <mergeCell ref="J2:O2"/>
    <mergeCell ref="A43:B43"/>
    <mergeCell ref="A39:B40"/>
    <mergeCell ref="F39:F40"/>
    <mergeCell ref="C39:C40"/>
    <mergeCell ref="D39:D40"/>
    <mergeCell ref="E39:E40"/>
    <mergeCell ref="A34:B34"/>
    <mergeCell ref="F2:F3"/>
    <mergeCell ref="G2:I2"/>
    <mergeCell ref="P2:R3"/>
    <mergeCell ref="P4:R4"/>
    <mergeCell ref="P13:R13"/>
    <mergeCell ref="P32:R32"/>
    <mergeCell ref="P26:R26"/>
    <mergeCell ref="P27:R27"/>
    <mergeCell ref="P28:R28"/>
    <mergeCell ref="E2:E3"/>
    <mergeCell ref="P9:R9"/>
    <mergeCell ref="P10:R10"/>
    <mergeCell ref="P11:R11"/>
    <mergeCell ref="P7:R7"/>
    <mergeCell ref="A33:B3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firstPageNumber="31" orientation="landscape" horizontalDpi="4294967292" verticalDpi="300" r:id="rId1"/>
  <headerFooter alignWithMargins="0"/>
  <rowBreaks count="2" manualBreakCount="2">
    <brk id="37" max="19" man="1"/>
    <brk id="44" max="13" man="1"/>
  </rowBreaks>
  <ignoredErrors>
    <ignoredError sqref="J4:J5 J6 G4:G5 G6" formulaRange="1"/>
    <ignoredError sqref="G19:K19" formula="1"/>
    <ignoredError sqref="G33 K34:K40 I13:I14 J43:J46 J33:J40 G43:G46 M34:P40 H34:I34 Q14:R14 H21:I24 S33:T40 H13:H14 S7:T16 P14 L34:L40 H36:I40 H35 H45:I46 H44 P19 Q19:R19 S17:T18 M19:O19 P21:P24 Q26:R29 P26:P29 Q31:R32 P31:P32 H26:I29 H31:I32 S43:T46 Q43:R46 M43:P46 K43:K46 L43:L46 H43:I43 G35:G40 H9:H10 I9:I10 P13 Q13:R13 P9:R10 P7:R7 Q11:R11 Q21:R24 S20:S24 S25:S29 S30:S32 Q33:R40" numberStoredAsText="1"/>
    <ignoredError sqref="J16 J12:J15 G12:G15 J21:J25 J26:J32 G16 J41:J42 G41:G42 G21:G32 J17:J18 G17:G18 J8 J9:J10 G8 G9:G10" numberStoredAsText="1" formulaRange="1"/>
    <ignoredError sqref="M33:P33 K33 H33:I33" numberStoredAsText="1" unlockedFormula="1"/>
    <ignoredError sqref="S19:T19" numberStoredAsText="1" formula="1"/>
    <ignoredError sqref="L33" evalError="1" numberStoredAsText="1" unlockedFormula="1"/>
    <ignoredError sqref="G20 J20" numberStoredAsText="1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topLeftCell="A13" zoomScale="80" zoomScaleNormal="80" zoomScaleSheetLayoutView="85" workbookViewId="0">
      <selection activeCell="A14" sqref="A14"/>
    </sheetView>
  </sheetViews>
  <sheetFormatPr defaultRowHeight="13.5"/>
  <cols>
    <col min="1" max="1" width="35.75" style="7" customWidth="1"/>
    <col min="2" max="13" width="12.625" style="7" customWidth="1"/>
    <col min="14" max="16384" width="9" style="7"/>
  </cols>
  <sheetData>
    <row r="1" spans="1:13" s="30" customFormat="1" ht="30" customHeight="1" thickBot="1">
      <c r="A1" s="1" t="s">
        <v>29</v>
      </c>
    </row>
    <row r="2" spans="1:13" ht="21.95" customHeight="1">
      <c r="A2" s="755" t="s">
        <v>399</v>
      </c>
      <c r="B2" s="755" t="s">
        <v>111</v>
      </c>
      <c r="C2" s="758"/>
      <c r="D2" s="759"/>
      <c r="E2" s="755" t="s">
        <v>112</v>
      </c>
      <c r="F2" s="679"/>
      <c r="G2" s="768"/>
      <c r="H2" s="748" t="s">
        <v>113</v>
      </c>
      <c r="I2" s="749"/>
      <c r="J2" s="750"/>
      <c r="K2" s="750"/>
      <c r="L2" s="750"/>
      <c r="M2" s="751"/>
    </row>
    <row r="3" spans="1:13" ht="21.95" customHeight="1">
      <c r="A3" s="756"/>
      <c r="B3" s="760"/>
      <c r="C3" s="761"/>
      <c r="D3" s="762"/>
      <c r="E3" s="760"/>
      <c r="F3" s="761"/>
      <c r="G3" s="762"/>
      <c r="H3" s="752" t="s">
        <v>408</v>
      </c>
      <c r="I3" s="753"/>
      <c r="J3" s="754"/>
      <c r="K3" s="765" t="s">
        <v>409</v>
      </c>
      <c r="L3" s="766"/>
      <c r="M3" s="767"/>
    </row>
    <row r="4" spans="1:13" ht="21.95" customHeight="1" thickBot="1">
      <c r="A4" s="757"/>
      <c r="B4" s="571" t="s">
        <v>10</v>
      </c>
      <c r="C4" s="568" t="s">
        <v>8</v>
      </c>
      <c r="D4" s="572" t="s">
        <v>9</v>
      </c>
      <c r="E4" s="571" t="s">
        <v>10</v>
      </c>
      <c r="F4" s="568" t="s">
        <v>8</v>
      </c>
      <c r="G4" s="572" t="s">
        <v>9</v>
      </c>
      <c r="H4" s="573" t="s">
        <v>10</v>
      </c>
      <c r="I4" s="574" t="s">
        <v>8</v>
      </c>
      <c r="J4" s="569" t="s">
        <v>9</v>
      </c>
      <c r="K4" s="575" t="s">
        <v>10</v>
      </c>
      <c r="L4" s="574" t="s">
        <v>8</v>
      </c>
      <c r="M4" s="576" t="s">
        <v>9</v>
      </c>
    </row>
    <row r="5" spans="1:13" ht="21.95" customHeight="1" thickTop="1">
      <c r="A5" s="506" t="s">
        <v>400</v>
      </c>
      <c r="B5" s="179">
        <f t="shared" ref="B5:B10" si="0">+C5+D5</f>
        <v>2119</v>
      </c>
      <c r="C5" s="507">
        <v>1043</v>
      </c>
      <c r="D5" s="508">
        <v>1076</v>
      </c>
      <c r="E5" s="176">
        <f>+F5+G5</f>
        <v>2325</v>
      </c>
      <c r="F5" s="507">
        <v>1181</v>
      </c>
      <c r="G5" s="509">
        <v>1144</v>
      </c>
      <c r="H5" s="179">
        <f>+I5+J5</f>
        <v>2752</v>
      </c>
      <c r="I5" s="507">
        <v>1450</v>
      </c>
      <c r="J5" s="509">
        <v>1302</v>
      </c>
      <c r="K5" s="555">
        <f>+L5+M5</f>
        <v>76</v>
      </c>
      <c r="L5" s="507">
        <v>40</v>
      </c>
      <c r="M5" s="508">
        <v>36</v>
      </c>
    </row>
    <row r="6" spans="1:13" s="103" customFormat="1" ht="21.95" customHeight="1">
      <c r="A6" s="505" t="s">
        <v>401</v>
      </c>
      <c r="B6" s="181">
        <f t="shared" si="0"/>
        <v>2193</v>
      </c>
      <c r="C6" s="14">
        <v>1088</v>
      </c>
      <c r="D6" s="510">
        <v>1105</v>
      </c>
      <c r="E6" s="177">
        <f>+F6+G6</f>
        <v>2506</v>
      </c>
      <c r="F6" s="14">
        <v>1294</v>
      </c>
      <c r="G6" s="511">
        <v>1212</v>
      </c>
      <c r="H6" s="181">
        <f>+I6+J6</f>
        <v>2764</v>
      </c>
      <c r="I6" s="14">
        <v>1441</v>
      </c>
      <c r="J6" s="511">
        <v>1323</v>
      </c>
      <c r="K6" s="556">
        <f>+L6+M6</f>
        <v>100</v>
      </c>
      <c r="L6" s="14">
        <v>53</v>
      </c>
      <c r="M6" s="510">
        <v>47</v>
      </c>
    </row>
    <row r="7" spans="1:13" ht="21.95" customHeight="1">
      <c r="A7" s="505" t="s">
        <v>402</v>
      </c>
      <c r="B7" s="181">
        <f t="shared" si="0"/>
        <v>2137</v>
      </c>
      <c r="C7" s="14">
        <v>1066</v>
      </c>
      <c r="D7" s="510">
        <v>1071</v>
      </c>
      <c r="E7" s="177">
        <f>+F7+G7</f>
        <v>2502</v>
      </c>
      <c r="F7" s="14">
        <v>1306</v>
      </c>
      <c r="G7" s="511">
        <v>1196</v>
      </c>
      <c r="H7" s="181">
        <f>+I7+J7</f>
        <v>2693</v>
      </c>
      <c r="I7" s="14">
        <v>1381</v>
      </c>
      <c r="J7" s="511">
        <v>1312</v>
      </c>
      <c r="K7" s="556">
        <f>+L7+M7</f>
        <v>77</v>
      </c>
      <c r="L7" s="14">
        <v>47</v>
      </c>
      <c r="M7" s="510">
        <v>30</v>
      </c>
    </row>
    <row r="8" spans="1:13" ht="21.95" customHeight="1">
      <c r="A8" s="505" t="s">
        <v>403</v>
      </c>
      <c r="B8" s="181">
        <f t="shared" si="0"/>
        <v>2216</v>
      </c>
      <c r="C8" s="14">
        <v>1135</v>
      </c>
      <c r="D8" s="510">
        <v>1081</v>
      </c>
      <c r="E8" s="108">
        <f>SUM(F8:G8)</f>
        <v>0</v>
      </c>
      <c r="F8" s="42">
        <v>0</v>
      </c>
      <c r="G8" s="251">
        <v>0</v>
      </c>
      <c r="H8" s="501">
        <v>0</v>
      </c>
      <c r="I8" s="42">
        <v>0</v>
      </c>
      <c r="J8" s="251">
        <v>0</v>
      </c>
      <c r="K8" s="556">
        <f>+L8+M8</f>
        <v>68</v>
      </c>
      <c r="L8" s="14">
        <v>42</v>
      </c>
      <c r="M8" s="510">
        <v>26</v>
      </c>
    </row>
    <row r="9" spans="1:13" ht="21.95" customHeight="1">
      <c r="A9" s="505" t="s">
        <v>404</v>
      </c>
      <c r="B9" s="181">
        <f t="shared" si="0"/>
        <v>2354</v>
      </c>
      <c r="C9" s="14">
        <v>1229</v>
      </c>
      <c r="D9" s="510">
        <v>1125</v>
      </c>
      <c r="E9" s="108">
        <f>SUM(F9:G9)</f>
        <v>0</v>
      </c>
      <c r="F9" s="42">
        <v>0</v>
      </c>
      <c r="G9" s="251">
        <v>0</v>
      </c>
      <c r="H9" s="501">
        <v>0</v>
      </c>
      <c r="I9" s="42">
        <v>0</v>
      </c>
      <c r="J9" s="42">
        <v>0</v>
      </c>
      <c r="K9" s="42">
        <v>0</v>
      </c>
      <c r="L9" s="42">
        <v>0</v>
      </c>
      <c r="M9" s="59">
        <v>0</v>
      </c>
    </row>
    <row r="10" spans="1:13" ht="21.95" customHeight="1" thickBot="1">
      <c r="A10" s="512" t="s">
        <v>405</v>
      </c>
      <c r="B10" s="260">
        <f t="shared" si="0"/>
        <v>2356</v>
      </c>
      <c r="C10" s="80">
        <v>1149</v>
      </c>
      <c r="D10" s="513">
        <v>1207</v>
      </c>
      <c r="E10" s="425">
        <f>SUM(F10:G10)</f>
        <v>0</v>
      </c>
      <c r="F10" s="85">
        <v>0</v>
      </c>
      <c r="G10" s="500">
        <v>0</v>
      </c>
      <c r="H10" s="502">
        <v>0</v>
      </c>
      <c r="I10" s="85">
        <v>0</v>
      </c>
      <c r="J10" s="85">
        <v>0</v>
      </c>
      <c r="K10" s="85">
        <v>0</v>
      </c>
      <c r="L10" s="85">
        <v>0</v>
      </c>
      <c r="M10" s="152">
        <v>0</v>
      </c>
    </row>
    <row r="11" spans="1:13" s="30" customFormat="1" ht="27.95" customHeight="1" thickTop="1" thickBot="1">
      <c r="A11" s="53" t="s">
        <v>184</v>
      </c>
      <c r="B11" s="261">
        <f t="shared" ref="B11:M11" si="1">SUM(B5:B10)</f>
        <v>13375</v>
      </c>
      <c r="C11" s="48">
        <f t="shared" si="1"/>
        <v>6710</v>
      </c>
      <c r="D11" s="514">
        <f t="shared" si="1"/>
        <v>6665</v>
      </c>
      <c r="E11" s="265">
        <f t="shared" si="1"/>
        <v>7333</v>
      </c>
      <c r="F11" s="48">
        <f t="shared" si="1"/>
        <v>3781</v>
      </c>
      <c r="G11" s="49">
        <f t="shared" si="1"/>
        <v>3552</v>
      </c>
      <c r="H11" s="237">
        <f t="shared" si="1"/>
        <v>8209</v>
      </c>
      <c r="I11" s="48">
        <f t="shared" si="1"/>
        <v>4272</v>
      </c>
      <c r="J11" s="48">
        <f t="shared" si="1"/>
        <v>3937</v>
      </c>
      <c r="K11" s="48">
        <f t="shared" si="1"/>
        <v>321</v>
      </c>
      <c r="L11" s="48">
        <f t="shared" si="1"/>
        <v>182</v>
      </c>
      <c r="M11" s="514">
        <f t="shared" si="1"/>
        <v>139</v>
      </c>
    </row>
    <row r="12" spans="1:13" ht="21.95" customHeight="1">
      <c r="A12" s="515"/>
      <c r="B12" s="19"/>
      <c r="C12" s="516"/>
      <c r="D12" s="517"/>
      <c r="E12" s="516"/>
      <c r="F12" s="747"/>
      <c r="G12" s="747"/>
      <c r="H12" s="747"/>
      <c r="I12" s="747"/>
      <c r="M12" s="601" t="s">
        <v>446</v>
      </c>
    </row>
    <row r="13" spans="1:13" ht="30" customHeight="1">
      <c r="A13" s="130"/>
      <c r="B13" s="19"/>
      <c r="C13" s="19"/>
      <c r="D13" s="19"/>
      <c r="E13" s="19"/>
      <c r="F13" s="518"/>
      <c r="G13" s="518"/>
      <c r="H13" s="518"/>
      <c r="I13" s="518"/>
    </row>
    <row r="14" spans="1:13" s="30" customFormat="1" ht="30" customHeight="1" thickBot="1">
      <c r="A14" s="1" t="s">
        <v>22</v>
      </c>
      <c r="B14" s="153"/>
      <c r="C14" s="153"/>
      <c r="D14" s="153"/>
      <c r="E14" s="153"/>
      <c r="F14" s="519"/>
      <c r="G14" s="519"/>
      <c r="H14" s="519"/>
      <c r="I14" s="519"/>
    </row>
    <row r="15" spans="1:13" ht="21.95" customHeight="1">
      <c r="A15" s="755" t="s">
        <v>406</v>
      </c>
      <c r="B15" s="681" t="s">
        <v>114</v>
      </c>
      <c r="C15" s="763"/>
      <c r="D15" s="763"/>
      <c r="E15" s="764"/>
      <c r="F15" s="684" t="s">
        <v>113</v>
      </c>
      <c r="G15" s="684"/>
      <c r="H15" s="684"/>
      <c r="I15" s="769"/>
    </row>
    <row r="16" spans="1:13" ht="21.95" customHeight="1" thickBot="1">
      <c r="A16" s="757"/>
      <c r="B16" s="577" t="s">
        <v>406</v>
      </c>
      <c r="C16" s="578" t="s">
        <v>115</v>
      </c>
      <c r="D16" s="579" t="s">
        <v>8</v>
      </c>
      <c r="E16" s="563" t="s">
        <v>9</v>
      </c>
      <c r="F16" s="580" t="s">
        <v>406</v>
      </c>
      <c r="G16" s="580" t="s">
        <v>115</v>
      </c>
      <c r="H16" s="580" t="s">
        <v>8</v>
      </c>
      <c r="I16" s="581" t="s">
        <v>9</v>
      </c>
    </row>
    <row r="17" spans="1:10" ht="29.1" customHeight="1" thickTop="1">
      <c r="A17" s="520" t="s">
        <v>127</v>
      </c>
      <c r="B17" s="521">
        <f>+D17+E17</f>
        <v>2652</v>
      </c>
      <c r="C17" s="522">
        <f t="shared" ref="C17:C22" si="2">+B17/+$B$23</f>
        <v>0.99103139013452912</v>
      </c>
      <c r="D17" s="523">
        <v>1390</v>
      </c>
      <c r="E17" s="138">
        <v>1262</v>
      </c>
      <c r="F17" s="88">
        <f t="shared" ref="F17:F22" si="3">+H17+I17</f>
        <v>1467</v>
      </c>
      <c r="G17" s="524">
        <f t="shared" ref="G17:G22" si="4">+F17/+$F$23</f>
        <v>0.54053058216654382</v>
      </c>
      <c r="H17" s="525">
        <v>773</v>
      </c>
      <c r="I17" s="526">
        <v>694</v>
      </c>
    </row>
    <row r="18" spans="1:10" ht="29.1" customHeight="1">
      <c r="A18" s="527" t="s">
        <v>448</v>
      </c>
      <c r="B18" s="528">
        <f>+D18+E18</f>
        <v>5</v>
      </c>
      <c r="C18" s="529">
        <f t="shared" si="2"/>
        <v>1.8684603886397607E-3</v>
      </c>
      <c r="D18" s="107">
        <v>5</v>
      </c>
      <c r="E18" s="140">
        <v>0</v>
      </c>
      <c r="F18" s="530">
        <f t="shared" si="3"/>
        <v>660</v>
      </c>
      <c r="G18" s="531">
        <f t="shared" si="4"/>
        <v>0.24318349299926309</v>
      </c>
      <c r="H18" s="532">
        <v>375</v>
      </c>
      <c r="I18" s="533">
        <v>285</v>
      </c>
    </row>
    <row r="19" spans="1:10" ht="29.1" customHeight="1">
      <c r="A19" s="527" t="s">
        <v>414</v>
      </c>
      <c r="B19" s="528">
        <v>0</v>
      </c>
      <c r="C19" s="529">
        <f t="shared" si="2"/>
        <v>0</v>
      </c>
      <c r="D19" s="107">
        <v>0</v>
      </c>
      <c r="E19" s="140">
        <v>0</v>
      </c>
      <c r="F19" s="530">
        <f t="shared" si="3"/>
        <v>13</v>
      </c>
      <c r="G19" s="531">
        <f t="shared" si="4"/>
        <v>4.7899778924097277E-3</v>
      </c>
      <c r="H19" s="532">
        <v>3</v>
      </c>
      <c r="I19" s="533">
        <v>10</v>
      </c>
    </row>
    <row r="20" spans="1:10" ht="29.1" customHeight="1">
      <c r="A20" s="534" t="s">
        <v>128</v>
      </c>
      <c r="B20" s="528">
        <f>+D20+E20</f>
        <v>1</v>
      </c>
      <c r="C20" s="529">
        <f t="shared" si="2"/>
        <v>3.7369207772795218E-4</v>
      </c>
      <c r="D20" s="107">
        <v>0</v>
      </c>
      <c r="E20" s="140">
        <v>1</v>
      </c>
      <c r="F20" s="530">
        <f t="shared" si="3"/>
        <v>491</v>
      </c>
      <c r="G20" s="531">
        <f t="shared" si="4"/>
        <v>0.18091378039793662</v>
      </c>
      <c r="H20" s="532">
        <v>225</v>
      </c>
      <c r="I20" s="533">
        <v>266</v>
      </c>
      <c r="J20" s="136"/>
    </row>
    <row r="21" spans="1:10" ht="29.1" customHeight="1">
      <c r="A21" s="527" t="s">
        <v>407</v>
      </c>
      <c r="B21" s="535">
        <f>+D21+E21</f>
        <v>18</v>
      </c>
      <c r="C21" s="529">
        <f t="shared" si="2"/>
        <v>6.7264573991031393E-3</v>
      </c>
      <c r="D21" s="107">
        <v>11</v>
      </c>
      <c r="E21" s="140">
        <v>7</v>
      </c>
      <c r="F21" s="536">
        <f t="shared" si="3"/>
        <v>83</v>
      </c>
      <c r="G21" s="531">
        <f t="shared" si="4"/>
        <v>3.0582166543846722E-2</v>
      </c>
      <c r="H21" s="532">
        <v>45</v>
      </c>
      <c r="I21" s="533">
        <v>38</v>
      </c>
    </row>
    <row r="22" spans="1:10" ht="29.1" customHeight="1" thickBot="1">
      <c r="A22" s="537" t="s">
        <v>1</v>
      </c>
      <c r="B22" s="538">
        <f>+D22+E22</f>
        <v>0</v>
      </c>
      <c r="C22" s="539">
        <f t="shared" si="2"/>
        <v>0</v>
      </c>
      <c r="D22" s="540">
        <v>0</v>
      </c>
      <c r="E22" s="144">
        <v>0</v>
      </c>
      <c r="F22" s="541">
        <f t="shared" si="3"/>
        <v>0</v>
      </c>
      <c r="G22" s="542">
        <f t="shared" si="4"/>
        <v>0</v>
      </c>
      <c r="H22" s="540">
        <v>0</v>
      </c>
      <c r="I22" s="144">
        <v>0</v>
      </c>
    </row>
    <row r="23" spans="1:10" s="30" customFormat="1" ht="27.95" customHeight="1" thickTop="1" thickBot="1">
      <c r="A23" s="53" t="s">
        <v>184</v>
      </c>
      <c r="B23" s="543">
        <f>SUM(B17:B22)</f>
        <v>2676</v>
      </c>
      <c r="C23" s="544">
        <f>+B23/+B23</f>
        <v>1</v>
      </c>
      <c r="D23" s="145">
        <f>SUM(D17:D22)</f>
        <v>1406</v>
      </c>
      <c r="E23" s="146">
        <f>SUM(E17:E22)</f>
        <v>1270</v>
      </c>
      <c r="F23" s="545">
        <f>SUM(F17:F22)</f>
        <v>2714</v>
      </c>
      <c r="G23" s="546">
        <f>+F23/+F23</f>
        <v>1</v>
      </c>
      <c r="H23" s="145">
        <f>SUM(H17:H22)</f>
        <v>1421</v>
      </c>
      <c r="I23" s="146">
        <f>SUM(I17:I22)</f>
        <v>1293</v>
      </c>
    </row>
    <row r="24" spans="1:10" ht="21.95" customHeight="1">
      <c r="A24" s="130"/>
      <c r="B24" s="547"/>
      <c r="C24" s="19"/>
      <c r="D24" s="19"/>
      <c r="E24" s="19"/>
      <c r="F24" s="652" t="s">
        <v>447</v>
      </c>
      <c r="G24" s="726"/>
      <c r="H24" s="726"/>
      <c r="I24" s="726"/>
    </row>
    <row r="25" spans="1:10" ht="21.95" customHeight="1">
      <c r="A25" s="548" t="s">
        <v>123</v>
      </c>
      <c r="B25" s="613" t="s">
        <v>427</v>
      </c>
      <c r="C25" s="549"/>
      <c r="D25" s="550"/>
      <c r="E25" s="551"/>
      <c r="F25" s="551"/>
      <c r="G25" s="552"/>
      <c r="H25" s="454"/>
      <c r="I25" s="454"/>
      <c r="J25" s="454"/>
    </row>
    <row r="26" spans="1:10" s="5" customFormat="1" ht="21.95" customHeight="1">
      <c r="A26" s="553"/>
      <c r="B26" s="602" t="s">
        <v>449</v>
      </c>
      <c r="C26" s="549"/>
      <c r="D26" s="554"/>
      <c r="E26" s="554"/>
      <c r="F26" s="554"/>
      <c r="G26" s="554"/>
      <c r="H26" s="554"/>
      <c r="I26" s="554"/>
    </row>
    <row r="27" spans="1:10" ht="21.95" customHeight="1">
      <c r="A27" s="604"/>
      <c r="B27" s="603"/>
      <c r="C27" s="549"/>
      <c r="D27" s="550"/>
      <c r="E27" s="551"/>
      <c r="F27" s="551"/>
      <c r="G27" s="552"/>
      <c r="H27" s="454"/>
      <c r="I27" s="454"/>
      <c r="J27" s="454"/>
    </row>
    <row r="28" spans="1:10" ht="21.95" customHeight="1">
      <c r="A28" s="156"/>
      <c r="B28" s="553"/>
      <c r="C28" s="549"/>
      <c r="D28" s="554"/>
      <c r="E28" s="103"/>
      <c r="F28" s="103"/>
      <c r="G28" s="103"/>
      <c r="H28" s="103"/>
      <c r="I28" s="103"/>
    </row>
    <row r="29" spans="1:10" ht="21.95" customHeight="1"/>
  </sheetData>
  <mergeCells count="11">
    <mergeCell ref="F24:I24"/>
    <mergeCell ref="F12:I12"/>
    <mergeCell ref="H2:M2"/>
    <mergeCell ref="H3:J3"/>
    <mergeCell ref="A2:A4"/>
    <mergeCell ref="B2:D3"/>
    <mergeCell ref="A15:A16"/>
    <mergeCell ref="B15:E15"/>
    <mergeCell ref="K3:M3"/>
    <mergeCell ref="E2:G3"/>
    <mergeCell ref="F15:I1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5" firstPageNumber="33" orientation="landscape" horizontalDpi="4294967292" verticalDpi="300" r:id="rId1"/>
  <headerFooter alignWithMargins="0"/>
  <ignoredErrors>
    <ignoredError sqref="G23 G20:G21 C23" formula="1"/>
    <ignoredError sqref="E8: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60"/>
  <sheetViews>
    <sheetView topLeftCell="E37" zoomScale="90" zoomScaleNormal="90" zoomScaleSheetLayoutView="70" workbookViewId="0">
      <selection activeCell="A14" sqref="A14"/>
    </sheetView>
  </sheetViews>
  <sheetFormatPr defaultRowHeight="13.5"/>
  <cols>
    <col min="1" max="2" width="8.625" style="7" customWidth="1"/>
    <col min="3" max="3" width="24.625" style="7" customWidth="1"/>
    <col min="4" max="4" width="12.625" style="7" customWidth="1"/>
    <col min="5" max="5" width="38.625" style="7" customWidth="1"/>
    <col min="6" max="12" width="12.625" style="7" customWidth="1"/>
    <col min="13" max="18" width="8.625" style="7" customWidth="1"/>
    <col min="19" max="19" width="12.625" style="7" customWidth="1"/>
    <col min="20" max="20" width="10.625" style="7" customWidth="1"/>
    <col min="21" max="16384" width="9" style="7"/>
  </cols>
  <sheetData>
    <row r="1" spans="1:19" ht="30" customHeight="1" thickBot="1">
      <c r="A1" s="1" t="s">
        <v>116</v>
      </c>
      <c r="B1" s="4"/>
    </row>
    <row r="2" spans="1:19" ht="21.95" customHeight="1">
      <c r="A2" s="672" t="s">
        <v>103</v>
      </c>
      <c r="B2" s="673"/>
      <c r="C2" s="676" t="s">
        <v>102</v>
      </c>
      <c r="D2" s="679" t="s">
        <v>93</v>
      </c>
      <c r="E2" s="770"/>
      <c r="F2" s="681" t="s">
        <v>100</v>
      </c>
      <c r="G2" s="682"/>
      <c r="H2" s="683"/>
      <c r="I2" s="681" t="s">
        <v>101</v>
      </c>
      <c r="J2" s="772"/>
      <c r="K2" s="773"/>
      <c r="L2" s="483"/>
      <c r="M2" s="449"/>
      <c r="N2" s="449"/>
      <c r="O2" s="449"/>
      <c r="P2" s="449"/>
      <c r="Q2" s="449"/>
      <c r="R2" s="449"/>
      <c r="S2" s="449"/>
    </row>
    <row r="3" spans="1:19" ht="21.95" customHeight="1" thickBot="1">
      <c r="A3" s="674"/>
      <c r="B3" s="675"/>
      <c r="C3" s="677"/>
      <c r="D3" s="771"/>
      <c r="E3" s="771"/>
      <c r="F3" s="561" t="s">
        <v>10</v>
      </c>
      <c r="G3" s="562" t="s">
        <v>8</v>
      </c>
      <c r="H3" s="582" t="s">
        <v>9</v>
      </c>
      <c r="I3" s="564" t="s">
        <v>10</v>
      </c>
      <c r="J3" s="565" t="s">
        <v>8</v>
      </c>
      <c r="K3" s="569" t="s">
        <v>9</v>
      </c>
      <c r="L3" s="775"/>
      <c r="M3" s="776"/>
      <c r="N3" s="450"/>
      <c r="O3" s="450"/>
      <c r="P3" s="450"/>
      <c r="Q3" s="450"/>
      <c r="R3" s="450"/>
      <c r="S3" s="450"/>
    </row>
    <row r="4" spans="1:19" ht="21.95" customHeight="1" thickTop="1">
      <c r="A4" s="10">
        <v>1</v>
      </c>
      <c r="B4" s="165" t="s">
        <v>2</v>
      </c>
      <c r="C4" s="338" t="s">
        <v>3</v>
      </c>
      <c r="D4" s="335" t="s">
        <v>5</v>
      </c>
      <c r="E4" s="314"/>
      <c r="F4" s="323">
        <f>SUM(G4:H4)</f>
        <v>94</v>
      </c>
      <c r="G4" s="86">
        <v>48</v>
      </c>
      <c r="H4" s="324">
        <v>46</v>
      </c>
      <c r="I4" s="87">
        <f>+J4+K4</f>
        <v>936</v>
      </c>
      <c r="J4" s="88">
        <v>156</v>
      </c>
      <c r="K4" s="89">
        <v>780</v>
      </c>
      <c r="L4" s="480"/>
      <c r="M4" s="119"/>
      <c r="N4" s="119"/>
      <c r="O4" s="119"/>
      <c r="P4" s="119"/>
      <c r="Q4" s="119"/>
      <c r="R4" s="119"/>
      <c r="S4" s="119"/>
    </row>
    <row r="5" spans="1:19" ht="21.95" customHeight="1" thickBot="1">
      <c r="A5" s="36">
        <v>2</v>
      </c>
      <c r="B5" s="333" t="s">
        <v>188</v>
      </c>
      <c r="C5" s="215" t="s">
        <v>328</v>
      </c>
      <c r="D5" s="104" t="s">
        <v>4</v>
      </c>
      <c r="E5" s="315"/>
      <c r="F5" s="325">
        <f t="shared" ref="F5:F11" si="0">SUM(G5:H5)</f>
        <v>44</v>
      </c>
      <c r="G5" s="91">
        <v>39</v>
      </c>
      <c r="H5" s="326">
        <v>5</v>
      </c>
      <c r="I5" s="489">
        <f>+J5+K5</f>
        <v>1301</v>
      </c>
      <c r="J5" s="92">
        <v>744</v>
      </c>
      <c r="K5" s="93">
        <v>557</v>
      </c>
      <c r="L5" s="481"/>
      <c r="M5" s="451"/>
      <c r="N5" s="451"/>
      <c r="O5" s="451"/>
      <c r="P5" s="451"/>
      <c r="Q5" s="451"/>
      <c r="R5" s="451"/>
      <c r="S5" s="451"/>
    </row>
    <row r="6" spans="1:19" s="30" customFormat="1" ht="21.95" customHeight="1" thickTop="1" thickBot="1">
      <c r="A6" s="685" t="s">
        <v>178</v>
      </c>
      <c r="B6" s="686"/>
      <c r="C6" s="339">
        <f>COUNTA(C4:C5)</f>
        <v>2</v>
      </c>
      <c r="D6" s="319"/>
      <c r="E6" s="316"/>
      <c r="F6" s="327">
        <f>F4+F5</f>
        <v>138</v>
      </c>
      <c r="G6" s="94">
        <f>G4+G5</f>
        <v>87</v>
      </c>
      <c r="H6" s="328">
        <f>H4+H5</f>
        <v>51</v>
      </c>
      <c r="I6" s="95">
        <f>I4+I5</f>
        <v>2237</v>
      </c>
      <c r="J6" s="95">
        <f>+J4+J5</f>
        <v>900</v>
      </c>
      <c r="K6" s="478">
        <f>+K4+K5</f>
        <v>1337</v>
      </c>
      <c r="L6" s="484"/>
      <c r="M6" s="452"/>
      <c r="N6" s="451"/>
      <c r="O6" s="451"/>
      <c r="P6" s="451"/>
      <c r="Q6" s="451"/>
      <c r="R6" s="451"/>
      <c r="S6" s="451"/>
    </row>
    <row r="7" spans="1:19" s="103" customFormat="1" ht="21.95" customHeight="1" thickTop="1">
      <c r="A7" s="97">
        <v>1</v>
      </c>
      <c r="B7" s="205" t="s">
        <v>17</v>
      </c>
      <c r="C7" s="340" t="s">
        <v>329</v>
      </c>
      <c r="D7" s="98" t="s">
        <v>330</v>
      </c>
      <c r="E7" s="317"/>
      <c r="F7" s="329">
        <f t="shared" si="0"/>
        <v>85</v>
      </c>
      <c r="G7" s="99">
        <v>68</v>
      </c>
      <c r="H7" s="330">
        <v>17</v>
      </c>
      <c r="I7" s="87">
        <f>+J7+K7</f>
        <v>1189</v>
      </c>
      <c r="J7" s="101">
        <v>910</v>
      </c>
      <c r="K7" s="102">
        <v>279</v>
      </c>
      <c r="L7" s="481"/>
      <c r="M7" s="451"/>
      <c r="N7" s="451"/>
      <c r="O7" s="451"/>
      <c r="P7" s="451"/>
      <c r="Q7" s="451"/>
      <c r="R7" s="451"/>
      <c r="S7" s="451"/>
    </row>
    <row r="8" spans="1:19" s="103" customFormat="1" ht="21.95" customHeight="1" thickBot="1">
      <c r="A8" s="36">
        <v>2</v>
      </c>
      <c r="B8" s="333" t="s">
        <v>249</v>
      </c>
      <c r="C8" s="215" t="s">
        <v>331</v>
      </c>
      <c r="D8" s="318" t="s">
        <v>332</v>
      </c>
      <c r="E8" s="318"/>
      <c r="F8" s="325">
        <f t="shared" si="0"/>
        <v>64</v>
      </c>
      <c r="G8" s="91">
        <v>34</v>
      </c>
      <c r="H8" s="326">
        <v>30</v>
      </c>
      <c r="I8" s="325">
        <f>+J8+K8</f>
        <v>1094</v>
      </c>
      <c r="J8" s="92">
        <v>590</v>
      </c>
      <c r="K8" s="93">
        <v>504</v>
      </c>
      <c r="L8" s="481"/>
      <c r="M8" s="451"/>
      <c r="N8" s="451"/>
      <c r="O8" s="451"/>
      <c r="P8" s="451"/>
      <c r="Q8" s="451"/>
      <c r="R8" s="451"/>
      <c r="S8" s="451"/>
    </row>
    <row r="9" spans="1:19" s="103" customFormat="1" ht="21.95" customHeight="1" thickTop="1" thickBot="1">
      <c r="A9" s="685" t="s">
        <v>178</v>
      </c>
      <c r="B9" s="686"/>
      <c r="C9" s="339">
        <f>COUNTA(C7:C8)</f>
        <v>2</v>
      </c>
      <c r="D9" s="319"/>
      <c r="E9" s="319"/>
      <c r="F9" s="327">
        <f>F7+F8</f>
        <v>149</v>
      </c>
      <c r="G9" s="94">
        <f>G7+G8</f>
        <v>102</v>
      </c>
      <c r="H9" s="328">
        <f>H7+H8</f>
        <v>47</v>
      </c>
      <c r="I9" s="327">
        <f>I7+I8</f>
        <v>2283</v>
      </c>
      <c r="J9" s="95">
        <f>+J7+J8</f>
        <v>1500</v>
      </c>
      <c r="K9" s="96">
        <f>+K7+K8</f>
        <v>783</v>
      </c>
      <c r="L9" s="484"/>
      <c r="M9" s="452"/>
      <c r="N9" s="451"/>
      <c r="O9" s="451"/>
      <c r="P9" s="451"/>
      <c r="Q9" s="451"/>
      <c r="R9" s="451"/>
      <c r="S9" s="451"/>
    </row>
    <row r="10" spans="1:19" ht="21.95" customHeight="1" thickTop="1">
      <c r="A10" s="13">
        <v>1</v>
      </c>
      <c r="B10" s="334" t="s">
        <v>249</v>
      </c>
      <c r="C10" s="170" t="s">
        <v>333</v>
      </c>
      <c r="D10" s="336" t="s">
        <v>334</v>
      </c>
      <c r="E10" s="320"/>
      <c r="F10" s="331">
        <f t="shared" si="0"/>
        <v>19</v>
      </c>
      <c r="G10" s="106">
        <v>7</v>
      </c>
      <c r="H10" s="123">
        <v>12</v>
      </c>
      <c r="I10" s="490">
        <f>+J10+K10</f>
        <v>222</v>
      </c>
      <c r="J10" s="109">
        <v>31</v>
      </c>
      <c r="K10" s="110">
        <v>191</v>
      </c>
      <c r="L10" s="481"/>
      <c r="M10" s="451"/>
      <c r="N10" s="451"/>
      <c r="O10" s="451"/>
      <c r="P10" s="451"/>
      <c r="Q10" s="451"/>
      <c r="R10" s="451"/>
      <c r="S10" s="451"/>
    </row>
    <row r="11" spans="1:19" ht="21.95" customHeight="1" thickBot="1">
      <c r="A11" s="36">
        <v>2</v>
      </c>
      <c r="B11" s="333" t="s">
        <v>191</v>
      </c>
      <c r="C11" s="215" t="s">
        <v>335</v>
      </c>
      <c r="D11" s="104" t="s">
        <v>332</v>
      </c>
      <c r="E11" s="321"/>
      <c r="F11" s="325">
        <f t="shared" si="0"/>
        <v>31</v>
      </c>
      <c r="G11" s="91">
        <v>15</v>
      </c>
      <c r="H11" s="326">
        <v>16</v>
      </c>
      <c r="I11" s="349">
        <f>+J11+K11</f>
        <v>294</v>
      </c>
      <c r="J11" s="92">
        <v>44</v>
      </c>
      <c r="K11" s="93">
        <v>250</v>
      </c>
      <c r="L11" s="481"/>
      <c r="M11" s="451"/>
      <c r="N11" s="451"/>
      <c r="O11" s="451"/>
      <c r="P11" s="451"/>
      <c r="Q11" s="451"/>
      <c r="R11" s="451"/>
      <c r="S11" s="451"/>
    </row>
    <row r="12" spans="1:19" s="30" customFormat="1" ht="21.95" customHeight="1" thickTop="1" thickBot="1">
      <c r="A12" s="685" t="s">
        <v>178</v>
      </c>
      <c r="B12" s="686"/>
      <c r="C12" s="341">
        <f>COUNTA(C10:C11)</f>
        <v>2</v>
      </c>
      <c r="D12" s="319"/>
      <c r="E12" s="316"/>
      <c r="F12" s="327">
        <f t="shared" ref="F12:K12" si="1">+F10+F11</f>
        <v>50</v>
      </c>
      <c r="G12" s="94">
        <f t="shared" si="1"/>
        <v>22</v>
      </c>
      <c r="H12" s="328">
        <f t="shared" si="1"/>
        <v>28</v>
      </c>
      <c r="I12" s="95">
        <f t="shared" si="1"/>
        <v>516</v>
      </c>
      <c r="J12" s="95">
        <f t="shared" si="1"/>
        <v>75</v>
      </c>
      <c r="K12" s="478">
        <f t="shared" si="1"/>
        <v>441</v>
      </c>
      <c r="L12" s="485"/>
      <c r="M12" s="453"/>
      <c r="N12" s="482"/>
      <c r="O12" s="482"/>
      <c r="P12" s="482"/>
      <c r="Q12" s="482"/>
      <c r="R12" s="482"/>
      <c r="S12" s="482"/>
    </row>
    <row r="13" spans="1:19" s="24" customFormat="1" ht="27.95" customHeight="1" thickTop="1" thickBot="1">
      <c r="A13" s="689" t="s">
        <v>184</v>
      </c>
      <c r="B13" s="690"/>
      <c r="C13" s="342">
        <f>C6+C9+C12</f>
        <v>6</v>
      </c>
      <c r="D13" s="337"/>
      <c r="E13" s="322"/>
      <c r="F13" s="332">
        <f t="shared" ref="F13:K13" si="2">F6+F9+F12</f>
        <v>337</v>
      </c>
      <c r="G13" s="111">
        <f t="shared" si="2"/>
        <v>211</v>
      </c>
      <c r="H13" s="129">
        <f t="shared" si="2"/>
        <v>126</v>
      </c>
      <c r="I13" s="113">
        <f t="shared" si="2"/>
        <v>5036</v>
      </c>
      <c r="J13" s="113">
        <f t="shared" si="2"/>
        <v>2475</v>
      </c>
      <c r="K13" s="479">
        <f t="shared" si="2"/>
        <v>2561</v>
      </c>
      <c r="L13" s="485"/>
      <c r="M13" s="453"/>
      <c r="N13" s="482"/>
      <c r="O13" s="482"/>
      <c r="P13" s="482"/>
      <c r="Q13" s="482"/>
      <c r="R13" s="482"/>
      <c r="S13" s="482"/>
    </row>
    <row r="14" spans="1:19" ht="21.95" customHeight="1">
      <c r="A14" s="30"/>
      <c r="B14" s="114"/>
      <c r="C14" s="115"/>
      <c r="D14" s="19"/>
      <c r="E14" s="19"/>
      <c r="F14" s="19"/>
      <c r="G14" s="19"/>
      <c r="H14" s="774" t="s">
        <v>430</v>
      </c>
      <c r="I14" s="774"/>
      <c r="J14" s="774"/>
      <c r="K14" s="774"/>
      <c r="L14" s="454"/>
      <c r="M14" s="454"/>
      <c r="N14" s="454"/>
      <c r="O14" s="454"/>
      <c r="P14" s="454"/>
      <c r="Q14" s="454"/>
      <c r="R14" s="454"/>
      <c r="S14" s="454"/>
    </row>
    <row r="15" spans="1:19" ht="30" customHeight="1">
      <c r="B15" s="114"/>
      <c r="C15" s="115"/>
      <c r="D15" s="19"/>
      <c r="E15" s="19"/>
      <c r="F15" s="19"/>
      <c r="G15" s="19"/>
      <c r="H15" s="1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30" customHeight="1" thickBot="1">
      <c r="A16" s="1" t="s">
        <v>395</v>
      </c>
      <c r="B16" s="4"/>
      <c r="C16" s="19"/>
      <c r="D16" s="19"/>
      <c r="E16" s="19"/>
      <c r="F16" s="19"/>
      <c r="G16" s="19"/>
      <c r="H16" s="19"/>
      <c r="I16" s="19"/>
      <c r="J16" s="19"/>
      <c r="K16" s="19"/>
    </row>
    <row r="17" spans="1:19" ht="21.95" customHeight="1">
      <c r="A17" s="672" t="s">
        <v>103</v>
      </c>
      <c r="B17" s="673"/>
      <c r="C17" s="676" t="s">
        <v>102</v>
      </c>
      <c r="D17" s="676" t="s">
        <v>336</v>
      </c>
      <c r="E17" s="676" t="s">
        <v>93</v>
      </c>
      <c r="F17" s="681" t="s">
        <v>100</v>
      </c>
      <c r="G17" s="682"/>
      <c r="H17" s="683"/>
      <c r="I17" s="681" t="s">
        <v>398</v>
      </c>
      <c r="J17" s="772"/>
      <c r="K17" s="772"/>
      <c r="L17" s="772"/>
      <c r="M17" s="772"/>
      <c r="N17" s="772"/>
      <c r="O17" s="772"/>
      <c r="P17" s="772"/>
      <c r="Q17" s="772"/>
      <c r="R17" s="773"/>
      <c r="S17" s="676" t="s">
        <v>95</v>
      </c>
    </row>
    <row r="18" spans="1:19" ht="21.95" customHeight="1" thickBot="1">
      <c r="A18" s="674"/>
      <c r="B18" s="675"/>
      <c r="C18" s="677"/>
      <c r="D18" s="677"/>
      <c r="E18" s="677"/>
      <c r="F18" s="561" t="s">
        <v>10</v>
      </c>
      <c r="G18" s="579" t="s">
        <v>8</v>
      </c>
      <c r="H18" s="583" t="s">
        <v>9</v>
      </c>
      <c r="I18" s="584" t="s">
        <v>109</v>
      </c>
      <c r="J18" s="579" t="s">
        <v>10</v>
      </c>
      <c r="K18" s="579" t="s">
        <v>8</v>
      </c>
      <c r="L18" s="585" t="s">
        <v>9</v>
      </c>
      <c r="M18" s="455" t="s">
        <v>389</v>
      </c>
      <c r="N18" s="456" t="s">
        <v>390</v>
      </c>
      <c r="O18" s="456" t="s">
        <v>391</v>
      </c>
      <c r="P18" s="456" t="s">
        <v>392</v>
      </c>
      <c r="Q18" s="456" t="s">
        <v>393</v>
      </c>
      <c r="R18" s="457" t="s">
        <v>394</v>
      </c>
      <c r="S18" s="677"/>
    </row>
    <row r="19" spans="1:19" s="30" customFormat="1" ht="21.95" customHeight="1" thickTop="1">
      <c r="A19" s="10">
        <v>1</v>
      </c>
      <c r="B19" s="165" t="s">
        <v>183</v>
      </c>
      <c r="C19" s="338" t="s">
        <v>337</v>
      </c>
      <c r="D19" s="350" t="s">
        <v>106</v>
      </c>
      <c r="E19" s="351" t="s">
        <v>130</v>
      </c>
      <c r="F19" s="323">
        <f>SUM(G19:H19)</f>
        <v>35</v>
      </c>
      <c r="G19" s="116">
        <v>15</v>
      </c>
      <c r="H19" s="324">
        <v>20</v>
      </c>
      <c r="I19" s="369"/>
      <c r="J19" s="117">
        <f>SUM(J20:J24)</f>
        <v>21</v>
      </c>
      <c r="K19" s="117">
        <f>SUM(K20:K24)</f>
        <v>12</v>
      </c>
      <c r="L19" s="381">
        <f>SUM(L20:L24)</f>
        <v>9</v>
      </c>
      <c r="M19" s="474"/>
      <c r="N19" s="474"/>
      <c r="O19" s="474"/>
      <c r="P19" s="474"/>
      <c r="Q19" s="474"/>
      <c r="R19" s="475"/>
      <c r="S19" s="388">
        <f>SUM(S20:S24)</f>
        <v>13</v>
      </c>
    </row>
    <row r="20" spans="1:19" ht="21.95" customHeight="1">
      <c r="A20" s="20"/>
      <c r="B20" s="343"/>
      <c r="C20" s="171"/>
      <c r="D20" s="352"/>
      <c r="E20" s="353"/>
      <c r="F20" s="372"/>
      <c r="G20" s="118"/>
      <c r="H20" s="373"/>
      <c r="I20" s="370" t="s">
        <v>338</v>
      </c>
      <c r="J20" s="105">
        <f t="shared" ref="J20:J51" si="3">SUM(K20:L20)</f>
        <v>0</v>
      </c>
      <c r="K20" s="106">
        <v>0</v>
      </c>
      <c r="L20" s="382">
        <v>0</v>
      </c>
      <c r="M20" s="458">
        <v>0</v>
      </c>
      <c r="N20" s="459">
        <v>0</v>
      </c>
      <c r="O20" s="459">
        <v>0</v>
      </c>
      <c r="P20" s="459">
        <v>0</v>
      </c>
      <c r="Q20" s="459">
        <v>0</v>
      </c>
      <c r="R20" s="421">
        <v>0</v>
      </c>
      <c r="S20" s="389">
        <v>0</v>
      </c>
    </row>
    <row r="21" spans="1:19" ht="21.95" customHeight="1">
      <c r="A21" s="20"/>
      <c r="B21" s="343"/>
      <c r="C21" s="171"/>
      <c r="D21" s="352"/>
      <c r="E21" s="353"/>
      <c r="F21" s="372"/>
      <c r="G21" s="118"/>
      <c r="H21" s="373"/>
      <c r="I21" s="370" t="s">
        <v>339</v>
      </c>
      <c r="J21" s="108">
        <f t="shared" si="3"/>
        <v>1</v>
      </c>
      <c r="K21" s="107">
        <v>0</v>
      </c>
      <c r="L21" s="383">
        <v>1</v>
      </c>
      <c r="M21" s="460">
        <v>0</v>
      </c>
      <c r="N21" s="461">
        <v>0</v>
      </c>
      <c r="O21" s="461">
        <v>0</v>
      </c>
      <c r="P21" s="461">
        <v>0</v>
      </c>
      <c r="Q21" s="461">
        <v>1</v>
      </c>
      <c r="R21" s="462">
        <v>0</v>
      </c>
      <c r="S21" s="390">
        <v>1</v>
      </c>
    </row>
    <row r="22" spans="1:19" ht="21.95" customHeight="1">
      <c r="A22" s="20"/>
      <c r="B22" s="343"/>
      <c r="C22" s="171"/>
      <c r="D22" s="352"/>
      <c r="E22" s="353"/>
      <c r="F22" s="372"/>
      <c r="G22" s="118"/>
      <c r="H22" s="373"/>
      <c r="I22" s="370" t="s">
        <v>340</v>
      </c>
      <c r="J22" s="108">
        <f t="shared" si="3"/>
        <v>4</v>
      </c>
      <c r="K22" s="107">
        <v>2</v>
      </c>
      <c r="L22" s="383">
        <v>2</v>
      </c>
      <c r="M22" s="460">
        <v>3</v>
      </c>
      <c r="N22" s="461">
        <v>0</v>
      </c>
      <c r="O22" s="461">
        <v>1</v>
      </c>
      <c r="P22" s="461">
        <v>0</v>
      </c>
      <c r="Q22" s="461">
        <v>0</v>
      </c>
      <c r="R22" s="462">
        <v>0</v>
      </c>
      <c r="S22" s="390">
        <v>3</v>
      </c>
    </row>
    <row r="23" spans="1:19" ht="21.95" customHeight="1">
      <c r="A23" s="20"/>
      <c r="B23" s="343"/>
      <c r="C23" s="171"/>
      <c r="D23" s="352"/>
      <c r="E23" s="353"/>
      <c r="F23" s="372"/>
      <c r="G23" s="118"/>
      <c r="H23" s="373"/>
      <c r="I23" s="592" t="s">
        <v>396</v>
      </c>
      <c r="J23" s="90">
        <f>SUM(K23:L23)</f>
        <v>8</v>
      </c>
      <c r="K23" s="634">
        <v>6</v>
      </c>
      <c r="L23" s="635">
        <v>2</v>
      </c>
      <c r="M23" s="463">
        <v>3</v>
      </c>
      <c r="N23" s="464">
        <v>4</v>
      </c>
      <c r="O23" s="464">
        <v>1</v>
      </c>
      <c r="P23" s="461">
        <v>0</v>
      </c>
      <c r="Q23" s="461">
        <v>0</v>
      </c>
      <c r="R23" s="462">
        <v>0</v>
      </c>
      <c r="S23" s="636">
        <v>6</v>
      </c>
    </row>
    <row r="24" spans="1:19" ht="21.95" customHeight="1">
      <c r="A24" s="97"/>
      <c r="B24" s="491"/>
      <c r="C24" s="340"/>
      <c r="D24" s="354"/>
      <c r="E24" s="355"/>
      <c r="F24" s="329"/>
      <c r="G24" s="99"/>
      <c r="H24" s="374"/>
      <c r="I24" s="486" t="s">
        <v>397</v>
      </c>
      <c r="J24" s="90">
        <f>SUM(K24:L24)</f>
        <v>8</v>
      </c>
      <c r="K24" s="634">
        <v>4</v>
      </c>
      <c r="L24" s="635">
        <v>4</v>
      </c>
      <c r="M24" s="463">
        <v>4</v>
      </c>
      <c r="N24" s="464">
        <v>3</v>
      </c>
      <c r="O24" s="464">
        <v>1</v>
      </c>
      <c r="P24" s="461">
        <v>0</v>
      </c>
      <c r="Q24" s="461">
        <v>0</v>
      </c>
      <c r="R24" s="462">
        <v>0</v>
      </c>
      <c r="S24" s="636">
        <v>3</v>
      </c>
    </row>
    <row r="25" spans="1:19" s="30" customFormat="1" ht="21.95" customHeight="1">
      <c r="A25" s="121">
        <v>2</v>
      </c>
      <c r="B25" s="343" t="s">
        <v>254</v>
      </c>
      <c r="C25" s="171" t="s">
        <v>342</v>
      </c>
      <c r="D25" s="352" t="s">
        <v>107</v>
      </c>
      <c r="E25" s="353" t="s">
        <v>131</v>
      </c>
      <c r="F25" s="372">
        <f>SUM(G25:H25)</f>
        <v>30</v>
      </c>
      <c r="G25" s="118">
        <v>12</v>
      </c>
      <c r="H25" s="375">
        <v>18</v>
      </c>
      <c r="I25" s="371"/>
      <c r="J25" s="122">
        <f>SUM(J26:J29)</f>
        <v>26</v>
      </c>
      <c r="K25" s="122">
        <f>SUM(K26:K29)</f>
        <v>13</v>
      </c>
      <c r="L25" s="384">
        <f>SUM(L26:L29)</f>
        <v>13</v>
      </c>
      <c r="M25" s="476"/>
      <c r="N25" s="476"/>
      <c r="O25" s="476"/>
      <c r="P25" s="476"/>
      <c r="Q25" s="476"/>
      <c r="R25" s="477"/>
      <c r="S25" s="391">
        <f>SUM(S26:S29)</f>
        <v>12</v>
      </c>
    </row>
    <row r="26" spans="1:19" ht="21.95" customHeight="1">
      <c r="A26" s="121"/>
      <c r="B26" s="343"/>
      <c r="C26" s="356"/>
      <c r="D26" s="352"/>
      <c r="E26" s="353"/>
      <c r="F26" s="372"/>
      <c r="G26" s="118"/>
      <c r="H26" s="375"/>
      <c r="I26" s="370" t="s">
        <v>338</v>
      </c>
      <c r="J26" s="105">
        <f t="shared" si="3"/>
        <v>4</v>
      </c>
      <c r="K26" s="107">
        <v>3</v>
      </c>
      <c r="L26" s="385">
        <v>1</v>
      </c>
      <c r="M26" s="458">
        <v>0</v>
      </c>
      <c r="N26" s="459">
        <v>0</v>
      </c>
      <c r="O26" s="459">
        <v>0</v>
      </c>
      <c r="P26" s="459">
        <v>0</v>
      </c>
      <c r="Q26" s="459">
        <v>0</v>
      </c>
      <c r="R26" s="421">
        <v>0</v>
      </c>
      <c r="S26" s="390">
        <v>3</v>
      </c>
    </row>
    <row r="27" spans="1:19" ht="21.95" customHeight="1">
      <c r="A27" s="121"/>
      <c r="B27" s="345"/>
      <c r="C27" s="356"/>
      <c r="D27" s="352"/>
      <c r="E27" s="353"/>
      <c r="F27" s="372"/>
      <c r="G27" s="118"/>
      <c r="H27" s="375"/>
      <c r="I27" s="370" t="s">
        <v>339</v>
      </c>
      <c r="J27" s="105">
        <f t="shared" si="3"/>
        <v>4</v>
      </c>
      <c r="K27" s="107">
        <v>1</v>
      </c>
      <c r="L27" s="385">
        <v>3</v>
      </c>
      <c r="M27" s="460">
        <v>1</v>
      </c>
      <c r="N27" s="461">
        <v>0</v>
      </c>
      <c r="O27" s="461">
        <v>0</v>
      </c>
      <c r="P27" s="461">
        <v>2</v>
      </c>
      <c r="Q27" s="461">
        <v>0</v>
      </c>
      <c r="R27" s="462">
        <v>1</v>
      </c>
      <c r="S27" s="390">
        <v>3</v>
      </c>
    </row>
    <row r="28" spans="1:19" ht="21.95" customHeight="1">
      <c r="A28" s="121"/>
      <c r="B28" s="343"/>
      <c r="C28" s="356"/>
      <c r="D28" s="352"/>
      <c r="E28" s="353"/>
      <c r="F28" s="372"/>
      <c r="G28" s="118"/>
      <c r="H28" s="375"/>
      <c r="I28" s="370" t="s">
        <v>340</v>
      </c>
      <c r="J28" s="105">
        <f t="shared" si="3"/>
        <v>6</v>
      </c>
      <c r="K28" s="107">
        <v>5</v>
      </c>
      <c r="L28" s="385">
        <v>1</v>
      </c>
      <c r="M28" s="460">
        <v>0</v>
      </c>
      <c r="N28" s="461">
        <v>3</v>
      </c>
      <c r="O28" s="461">
        <v>3</v>
      </c>
      <c r="P28" s="461">
        <v>0</v>
      </c>
      <c r="Q28" s="461">
        <v>0</v>
      </c>
      <c r="R28" s="462">
        <v>0</v>
      </c>
      <c r="S28" s="390">
        <v>2</v>
      </c>
    </row>
    <row r="29" spans="1:19" ht="21.95" customHeight="1">
      <c r="A29" s="97"/>
      <c r="B29" s="344"/>
      <c r="C29" s="357"/>
      <c r="D29" s="354"/>
      <c r="E29" s="355"/>
      <c r="F29" s="329"/>
      <c r="G29" s="99"/>
      <c r="H29" s="376"/>
      <c r="I29" s="592" t="s">
        <v>396</v>
      </c>
      <c r="J29" s="105">
        <f t="shared" si="3"/>
        <v>12</v>
      </c>
      <c r="K29" s="107">
        <v>4</v>
      </c>
      <c r="L29" s="385">
        <v>8</v>
      </c>
      <c r="M29" s="460">
        <v>1</v>
      </c>
      <c r="N29" s="461">
        <v>4</v>
      </c>
      <c r="O29" s="461">
        <v>7</v>
      </c>
      <c r="P29" s="461">
        <v>0</v>
      </c>
      <c r="Q29" s="461">
        <v>0</v>
      </c>
      <c r="R29" s="462">
        <v>0</v>
      </c>
      <c r="S29" s="390">
        <v>4</v>
      </c>
    </row>
    <row r="30" spans="1:19" s="30" customFormat="1" ht="21.95" customHeight="1">
      <c r="A30" s="20">
        <v>3</v>
      </c>
      <c r="B30" s="343" t="s">
        <v>254</v>
      </c>
      <c r="C30" s="171" t="s">
        <v>343</v>
      </c>
      <c r="D30" s="352" t="s">
        <v>108</v>
      </c>
      <c r="E30" s="353" t="s">
        <v>132</v>
      </c>
      <c r="F30" s="372">
        <f>SUM(G30:H30)</f>
        <v>45</v>
      </c>
      <c r="G30" s="118">
        <v>13</v>
      </c>
      <c r="H30" s="375">
        <v>32</v>
      </c>
      <c r="I30" s="371"/>
      <c r="J30" s="122">
        <f>SUM(J31:J34)</f>
        <v>39</v>
      </c>
      <c r="K30" s="122">
        <f>SUM(K31:K34)</f>
        <v>22</v>
      </c>
      <c r="L30" s="384">
        <f>SUM(L31:L34)</f>
        <v>17</v>
      </c>
      <c r="M30" s="476"/>
      <c r="N30" s="476"/>
      <c r="O30" s="476"/>
      <c r="P30" s="476"/>
      <c r="Q30" s="476"/>
      <c r="R30" s="477"/>
      <c r="S30" s="391">
        <f>SUM(S31:S34)</f>
        <v>16</v>
      </c>
    </row>
    <row r="31" spans="1:19" ht="21.95" customHeight="1">
      <c r="A31" s="20"/>
      <c r="B31" s="343"/>
      <c r="C31" s="171"/>
      <c r="D31" s="352"/>
      <c r="E31" s="353"/>
      <c r="F31" s="372"/>
      <c r="G31" s="118"/>
      <c r="H31" s="375"/>
      <c r="I31" s="370" t="s">
        <v>338</v>
      </c>
      <c r="J31" s="105">
        <f t="shared" si="3"/>
        <v>0</v>
      </c>
      <c r="K31" s="107">
        <v>0</v>
      </c>
      <c r="L31" s="385">
        <v>0</v>
      </c>
      <c r="M31" s="460">
        <v>0</v>
      </c>
      <c r="N31" s="461">
        <v>0</v>
      </c>
      <c r="O31" s="461">
        <v>0</v>
      </c>
      <c r="P31" s="461">
        <v>0</v>
      </c>
      <c r="Q31" s="461">
        <v>0</v>
      </c>
      <c r="R31" s="462">
        <v>0</v>
      </c>
      <c r="S31" s="390">
        <v>0</v>
      </c>
    </row>
    <row r="32" spans="1:19" ht="21.95" customHeight="1">
      <c r="A32" s="20"/>
      <c r="B32" s="343"/>
      <c r="C32" s="171"/>
      <c r="D32" s="352"/>
      <c r="E32" s="353"/>
      <c r="F32" s="372"/>
      <c r="G32" s="118"/>
      <c r="H32" s="375"/>
      <c r="I32" s="370" t="s">
        <v>339</v>
      </c>
      <c r="J32" s="105">
        <f t="shared" si="3"/>
        <v>22</v>
      </c>
      <c r="K32" s="107">
        <v>12</v>
      </c>
      <c r="L32" s="385">
        <v>10</v>
      </c>
      <c r="M32" s="460">
        <v>2</v>
      </c>
      <c r="N32" s="461">
        <v>2</v>
      </c>
      <c r="O32" s="461">
        <v>5</v>
      </c>
      <c r="P32" s="461">
        <v>1</v>
      </c>
      <c r="Q32" s="461">
        <v>3</v>
      </c>
      <c r="R32" s="462">
        <v>9</v>
      </c>
      <c r="S32" s="390">
        <v>9</v>
      </c>
    </row>
    <row r="33" spans="1:19" ht="21.95" customHeight="1">
      <c r="A33" s="20"/>
      <c r="B33" s="167"/>
      <c r="C33" s="356"/>
      <c r="D33" s="352"/>
      <c r="E33" s="353"/>
      <c r="F33" s="372"/>
      <c r="G33" s="118"/>
      <c r="H33" s="375"/>
      <c r="I33" s="370" t="s">
        <v>340</v>
      </c>
      <c r="J33" s="105">
        <f t="shared" si="3"/>
        <v>17</v>
      </c>
      <c r="K33" s="107">
        <v>10</v>
      </c>
      <c r="L33" s="385">
        <v>7</v>
      </c>
      <c r="M33" s="460">
        <v>6</v>
      </c>
      <c r="N33" s="461">
        <v>6</v>
      </c>
      <c r="O33" s="461">
        <v>5</v>
      </c>
      <c r="P33" s="461">
        <v>0</v>
      </c>
      <c r="Q33" s="461">
        <v>0</v>
      </c>
      <c r="R33" s="462">
        <v>0</v>
      </c>
      <c r="S33" s="390">
        <v>7</v>
      </c>
    </row>
    <row r="34" spans="1:19" ht="21.95" customHeight="1">
      <c r="A34" s="97"/>
      <c r="B34" s="205"/>
      <c r="C34" s="357"/>
      <c r="D34" s="354"/>
      <c r="E34" s="355"/>
      <c r="F34" s="329"/>
      <c r="G34" s="99"/>
      <c r="H34" s="376"/>
      <c r="I34" s="592" t="s">
        <v>396</v>
      </c>
      <c r="J34" s="105">
        <f t="shared" si="3"/>
        <v>0</v>
      </c>
      <c r="K34" s="107">
        <v>0</v>
      </c>
      <c r="L34" s="385">
        <v>0</v>
      </c>
      <c r="M34" s="460">
        <v>0</v>
      </c>
      <c r="N34" s="461">
        <v>0</v>
      </c>
      <c r="O34" s="461">
        <v>0</v>
      </c>
      <c r="P34" s="461">
        <v>0</v>
      </c>
      <c r="Q34" s="461">
        <v>0</v>
      </c>
      <c r="R34" s="462">
        <v>0</v>
      </c>
      <c r="S34" s="390">
        <v>0</v>
      </c>
    </row>
    <row r="35" spans="1:19" s="30" customFormat="1" ht="21.95" customHeight="1">
      <c r="A35" s="121">
        <v>4</v>
      </c>
      <c r="B35" s="343" t="s">
        <v>254</v>
      </c>
      <c r="C35" s="171" t="s">
        <v>344</v>
      </c>
      <c r="D35" s="352" t="s">
        <v>6</v>
      </c>
      <c r="E35" s="353" t="s">
        <v>133</v>
      </c>
      <c r="F35" s="372">
        <f>SUM(G35:H35)</f>
        <v>103</v>
      </c>
      <c r="G35" s="118">
        <v>40</v>
      </c>
      <c r="H35" s="375">
        <v>63</v>
      </c>
      <c r="I35" s="371"/>
      <c r="J35" s="122">
        <f>SUM(J36:J39)</f>
        <v>185</v>
      </c>
      <c r="K35" s="122">
        <f>SUM(K36:K39)</f>
        <v>134</v>
      </c>
      <c r="L35" s="384">
        <f>SUM(L36:L39)</f>
        <v>51</v>
      </c>
      <c r="M35" s="476"/>
      <c r="N35" s="476"/>
      <c r="O35" s="476"/>
      <c r="P35" s="476"/>
      <c r="Q35" s="476"/>
      <c r="R35" s="477"/>
      <c r="S35" s="391">
        <f>SUM(S36:S39)</f>
        <v>41</v>
      </c>
    </row>
    <row r="36" spans="1:19" ht="21.95" customHeight="1">
      <c r="A36" s="121"/>
      <c r="B36" s="346"/>
      <c r="C36" s="356"/>
      <c r="D36" s="352"/>
      <c r="E36" s="358"/>
      <c r="F36" s="372"/>
      <c r="G36" s="118"/>
      <c r="H36" s="375"/>
      <c r="I36" s="370" t="s">
        <v>338</v>
      </c>
      <c r="J36" s="105">
        <f t="shared" si="3"/>
        <v>0</v>
      </c>
      <c r="K36" s="107">
        <v>0</v>
      </c>
      <c r="L36" s="385">
        <v>0</v>
      </c>
      <c r="M36" s="460">
        <v>0</v>
      </c>
      <c r="N36" s="461">
        <v>0</v>
      </c>
      <c r="O36" s="461">
        <v>0</v>
      </c>
      <c r="P36" s="461">
        <v>0</v>
      </c>
      <c r="Q36" s="461">
        <v>0</v>
      </c>
      <c r="R36" s="462">
        <v>0</v>
      </c>
      <c r="S36" s="390">
        <v>0</v>
      </c>
    </row>
    <row r="37" spans="1:19" ht="21.95" customHeight="1">
      <c r="A37" s="121"/>
      <c r="B37" s="346"/>
      <c r="C37" s="356"/>
      <c r="D37" s="352"/>
      <c r="E37" s="358"/>
      <c r="F37" s="372"/>
      <c r="G37" s="118"/>
      <c r="H37" s="375"/>
      <c r="I37" s="370" t="s">
        <v>339</v>
      </c>
      <c r="J37" s="105">
        <f t="shared" si="3"/>
        <v>67</v>
      </c>
      <c r="K37" s="107">
        <v>49</v>
      </c>
      <c r="L37" s="385">
        <v>18</v>
      </c>
      <c r="M37" s="460">
        <v>13</v>
      </c>
      <c r="N37" s="461">
        <v>7</v>
      </c>
      <c r="O37" s="461">
        <v>15</v>
      </c>
      <c r="P37" s="461">
        <v>8</v>
      </c>
      <c r="Q37" s="461">
        <v>14</v>
      </c>
      <c r="R37" s="462">
        <v>10</v>
      </c>
      <c r="S37" s="390">
        <v>20</v>
      </c>
    </row>
    <row r="38" spans="1:19" ht="21.95" customHeight="1">
      <c r="A38" s="121"/>
      <c r="B38" s="346"/>
      <c r="C38" s="356"/>
      <c r="D38" s="352"/>
      <c r="E38" s="358"/>
      <c r="F38" s="372"/>
      <c r="G38" s="118"/>
      <c r="H38" s="375"/>
      <c r="I38" s="370" t="s">
        <v>340</v>
      </c>
      <c r="J38" s="105">
        <f t="shared" si="3"/>
        <v>55</v>
      </c>
      <c r="K38" s="107">
        <v>42</v>
      </c>
      <c r="L38" s="385">
        <v>13</v>
      </c>
      <c r="M38" s="460">
        <v>12</v>
      </c>
      <c r="N38" s="461">
        <v>18</v>
      </c>
      <c r="O38" s="461">
        <v>25</v>
      </c>
      <c r="P38" s="461">
        <v>0</v>
      </c>
      <c r="Q38" s="461">
        <v>0</v>
      </c>
      <c r="R38" s="462">
        <v>0</v>
      </c>
      <c r="S38" s="390">
        <v>14</v>
      </c>
    </row>
    <row r="39" spans="1:19" ht="21.95" customHeight="1">
      <c r="A39" s="97"/>
      <c r="B39" s="347"/>
      <c r="C39" s="357"/>
      <c r="D39" s="354"/>
      <c r="E39" s="359"/>
      <c r="F39" s="329"/>
      <c r="G39" s="99"/>
      <c r="H39" s="376"/>
      <c r="I39" s="592" t="s">
        <v>396</v>
      </c>
      <c r="J39" s="105">
        <f t="shared" si="3"/>
        <v>63</v>
      </c>
      <c r="K39" s="107">
        <v>43</v>
      </c>
      <c r="L39" s="385">
        <v>20</v>
      </c>
      <c r="M39" s="460">
        <v>25</v>
      </c>
      <c r="N39" s="461">
        <v>22</v>
      </c>
      <c r="O39" s="461">
        <v>16</v>
      </c>
      <c r="P39" s="461">
        <v>0</v>
      </c>
      <c r="Q39" s="461">
        <v>0</v>
      </c>
      <c r="R39" s="462">
        <v>0</v>
      </c>
      <c r="S39" s="390">
        <v>7</v>
      </c>
    </row>
    <row r="40" spans="1:19" s="30" customFormat="1" ht="21.95" customHeight="1">
      <c r="A40" s="20">
        <v>5</v>
      </c>
      <c r="B40" s="167" t="s">
        <v>254</v>
      </c>
      <c r="C40" s="171" t="s">
        <v>345</v>
      </c>
      <c r="D40" s="352" t="s">
        <v>176</v>
      </c>
      <c r="E40" s="353" t="s">
        <v>134</v>
      </c>
      <c r="F40" s="372">
        <f>SUM(G40:H40)</f>
        <v>29</v>
      </c>
      <c r="G40" s="118">
        <v>12</v>
      </c>
      <c r="H40" s="375">
        <v>17</v>
      </c>
      <c r="I40" s="371"/>
      <c r="J40" s="122">
        <f>SUM(J41:J44)</f>
        <v>27</v>
      </c>
      <c r="K40" s="122">
        <f>SUM(K41:K44)</f>
        <v>17</v>
      </c>
      <c r="L40" s="384">
        <f>SUM(L41:L44)</f>
        <v>10</v>
      </c>
      <c r="M40" s="476"/>
      <c r="N40" s="476"/>
      <c r="O40" s="476"/>
      <c r="P40" s="476"/>
      <c r="Q40" s="476"/>
      <c r="R40" s="477"/>
      <c r="S40" s="391">
        <f>SUM(S41:S44)</f>
        <v>12</v>
      </c>
    </row>
    <row r="41" spans="1:19" ht="21.95" customHeight="1">
      <c r="A41" s="20"/>
      <c r="B41" s="167"/>
      <c r="C41" s="356"/>
      <c r="D41" s="352"/>
      <c r="E41" s="353"/>
      <c r="F41" s="372"/>
      <c r="G41" s="118"/>
      <c r="H41" s="375"/>
      <c r="I41" s="370" t="s">
        <v>338</v>
      </c>
      <c r="J41" s="105">
        <f t="shared" si="3"/>
        <v>0</v>
      </c>
      <c r="K41" s="107">
        <v>0</v>
      </c>
      <c r="L41" s="385">
        <v>0</v>
      </c>
      <c r="M41" s="460">
        <v>0</v>
      </c>
      <c r="N41" s="461">
        <v>0</v>
      </c>
      <c r="O41" s="461">
        <v>0</v>
      </c>
      <c r="P41" s="461">
        <v>0</v>
      </c>
      <c r="Q41" s="461">
        <v>0</v>
      </c>
      <c r="R41" s="462">
        <v>0</v>
      </c>
      <c r="S41" s="390">
        <v>0</v>
      </c>
    </row>
    <row r="42" spans="1:19" ht="21.95" customHeight="1">
      <c r="A42" s="20"/>
      <c r="B42" s="167"/>
      <c r="C42" s="356"/>
      <c r="D42" s="352"/>
      <c r="E42" s="353"/>
      <c r="F42" s="372"/>
      <c r="G42" s="118"/>
      <c r="H42" s="375"/>
      <c r="I42" s="370" t="s">
        <v>339</v>
      </c>
      <c r="J42" s="105">
        <f t="shared" si="3"/>
        <v>5</v>
      </c>
      <c r="K42" s="107">
        <v>3</v>
      </c>
      <c r="L42" s="385">
        <v>2</v>
      </c>
      <c r="M42" s="460">
        <v>1</v>
      </c>
      <c r="N42" s="461">
        <v>1</v>
      </c>
      <c r="O42" s="461">
        <v>0</v>
      </c>
      <c r="P42" s="461">
        <v>1</v>
      </c>
      <c r="Q42" s="461">
        <v>1</v>
      </c>
      <c r="R42" s="462">
        <v>1</v>
      </c>
      <c r="S42" s="390">
        <v>4</v>
      </c>
    </row>
    <row r="43" spans="1:19" ht="21.95" customHeight="1">
      <c r="A43" s="20"/>
      <c r="B43" s="167"/>
      <c r="C43" s="356"/>
      <c r="D43" s="352"/>
      <c r="E43" s="353"/>
      <c r="F43" s="372"/>
      <c r="G43" s="118"/>
      <c r="H43" s="375"/>
      <c r="I43" s="370" t="s">
        <v>340</v>
      </c>
      <c r="J43" s="105">
        <f t="shared" si="3"/>
        <v>9</v>
      </c>
      <c r="K43" s="107">
        <v>6</v>
      </c>
      <c r="L43" s="385">
        <v>3</v>
      </c>
      <c r="M43" s="460">
        <v>1</v>
      </c>
      <c r="N43" s="461">
        <v>2</v>
      </c>
      <c r="O43" s="461">
        <v>6</v>
      </c>
      <c r="P43" s="461">
        <v>0</v>
      </c>
      <c r="Q43" s="461">
        <v>0</v>
      </c>
      <c r="R43" s="462">
        <v>0</v>
      </c>
      <c r="S43" s="390">
        <v>5</v>
      </c>
    </row>
    <row r="44" spans="1:19" ht="21.95" customHeight="1">
      <c r="A44" s="97"/>
      <c r="B44" s="205"/>
      <c r="C44" s="357"/>
      <c r="D44" s="354"/>
      <c r="E44" s="355"/>
      <c r="F44" s="329"/>
      <c r="G44" s="99"/>
      <c r="H44" s="376"/>
      <c r="I44" s="592" t="s">
        <v>396</v>
      </c>
      <c r="J44" s="105">
        <f t="shared" si="3"/>
        <v>13</v>
      </c>
      <c r="K44" s="107">
        <v>8</v>
      </c>
      <c r="L44" s="385">
        <v>5</v>
      </c>
      <c r="M44" s="460">
        <v>5</v>
      </c>
      <c r="N44" s="461">
        <v>5</v>
      </c>
      <c r="O44" s="461">
        <v>3</v>
      </c>
      <c r="P44" s="461">
        <v>0</v>
      </c>
      <c r="Q44" s="461">
        <v>0</v>
      </c>
      <c r="R44" s="462">
        <v>0</v>
      </c>
      <c r="S44" s="390">
        <v>3</v>
      </c>
    </row>
    <row r="45" spans="1:19" s="30" customFormat="1" ht="26.1" customHeight="1">
      <c r="A45" s="124">
        <v>6</v>
      </c>
      <c r="B45" s="154" t="s">
        <v>254</v>
      </c>
      <c r="C45" s="170" t="s">
        <v>346</v>
      </c>
      <c r="D45" s="360" t="s">
        <v>177</v>
      </c>
      <c r="E45" s="361" t="s">
        <v>135</v>
      </c>
      <c r="F45" s="325">
        <f>SUM(G45:H45)</f>
        <v>43</v>
      </c>
      <c r="G45" s="107">
        <v>16</v>
      </c>
      <c r="H45" s="377">
        <v>27</v>
      </c>
      <c r="I45" s="592" t="s">
        <v>396</v>
      </c>
      <c r="J45" s="122">
        <f t="shared" si="3"/>
        <v>60</v>
      </c>
      <c r="K45" s="125">
        <v>38</v>
      </c>
      <c r="L45" s="386">
        <v>22</v>
      </c>
      <c r="M45" s="465">
        <v>26</v>
      </c>
      <c r="N45" s="466">
        <v>20</v>
      </c>
      <c r="O45" s="466">
        <v>14</v>
      </c>
      <c r="P45" s="466">
        <v>0</v>
      </c>
      <c r="Q45" s="466">
        <v>0</v>
      </c>
      <c r="R45" s="467">
        <v>0</v>
      </c>
      <c r="S45" s="392">
        <v>12</v>
      </c>
    </row>
    <row r="46" spans="1:19" s="30" customFormat="1" ht="26.1" customHeight="1">
      <c r="A46" s="124">
        <v>7</v>
      </c>
      <c r="B46" s="333" t="s">
        <v>254</v>
      </c>
      <c r="C46" s="170" t="s">
        <v>347</v>
      </c>
      <c r="D46" s="362" t="s">
        <v>6</v>
      </c>
      <c r="E46" s="361" t="s">
        <v>136</v>
      </c>
      <c r="F46" s="331">
        <f>SUM(G46:H46)</f>
        <v>38</v>
      </c>
      <c r="G46" s="107">
        <v>19</v>
      </c>
      <c r="H46" s="377">
        <v>19</v>
      </c>
      <c r="I46" s="592" t="s">
        <v>396</v>
      </c>
      <c r="J46" s="122">
        <f t="shared" si="3"/>
        <v>97</v>
      </c>
      <c r="K46" s="125">
        <v>65</v>
      </c>
      <c r="L46" s="386">
        <v>32</v>
      </c>
      <c r="M46" s="465">
        <v>32</v>
      </c>
      <c r="N46" s="466">
        <v>32</v>
      </c>
      <c r="O46" s="466">
        <v>33</v>
      </c>
      <c r="P46" s="466">
        <v>0</v>
      </c>
      <c r="Q46" s="466">
        <v>0</v>
      </c>
      <c r="R46" s="467">
        <v>0</v>
      </c>
      <c r="S46" s="392">
        <v>12</v>
      </c>
    </row>
    <row r="47" spans="1:19" s="30" customFormat="1" ht="21.95" customHeight="1">
      <c r="A47" s="20">
        <v>8</v>
      </c>
      <c r="B47" s="333" t="s">
        <v>254</v>
      </c>
      <c r="C47" s="215" t="s">
        <v>71</v>
      </c>
      <c r="D47" s="363" t="s">
        <v>176</v>
      </c>
      <c r="E47" s="364" t="s">
        <v>72</v>
      </c>
      <c r="F47" s="325">
        <f>SUM(G47:H47)</f>
        <v>58</v>
      </c>
      <c r="G47" s="91">
        <v>16</v>
      </c>
      <c r="H47" s="378">
        <v>42</v>
      </c>
      <c r="I47" s="371"/>
      <c r="J47" s="122">
        <f>SUM(J48:J51)</f>
        <v>60</v>
      </c>
      <c r="K47" s="122">
        <f>SUM(K48:K51)</f>
        <v>36</v>
      </c>
      <c r="L47" s="384">
        <f>SUM(L48:L51)</f>
        <v>24</v>
      </c>
      <c r="M47" s="476"/>
      <c r="N47" s="476"/>
      <c r="O47" s="476"/>
      <c r="P47" s="476"/>
      <c r="Q47" s="476"/>
      <c r="R47" s="477"/>
      <c r="S47" s="391">
        <f>SUM(S48:S51)</f>
        <v>25</v>
      </c>
    </row>
    <row r="48" spans="1:19" ht="21.95" customHeight="1">
      <c r="A48" s="20"/>
      <c r="B48" s="343"/>
      <c r="C48" s="171"/>
      <c r="D48" s="352"/>
      <c r="E48" s="353"/>
      <c r="F48" s="372"/>
      <c r="G48" s="118"/>
      <c r="H48" s="375"/>
      <c r="I48" s="370" t="s">
        <v>338</v>
      </c>
      <c r="J48" s="105">
        <f t="shared" si="3"/>
        <v>0</v>
      </c>
      <c r="K48" s="107">
        <v>0</v>
      </c>
      <c r="L48" s="385">
        <v>0</v>
      </c>
      <c r="M48" s="460"/>
      <c r="N48" s="461"/>
      <c r="O48" s="461"/>
      <c r="P48" s="461"/>
      <c r="Q48" s="461"/>
      <c r="R48" s="462"/>
      <c r="S48" s="390">
        <v>0</v>
      </c>
    </row>
    <row r="49" spans="1:20" ht="21.95" customHeight="1">
      <c r="A49" s="20"/>
      <c r="B49" s="343"/>
      <c r="C49" s="171"/>
      <c r="D49" s="352"/>
      <c r="E49" s="353"/>
      <c r="F49" s="372"/>
      <c r="G49" s="118"/>
      <c r="H49" s="375"/>
      <c r="I49" s="370" t="s">
        <v>339</v>
      </c>
      <c r="J49" s="105">
        <f t="shared" si="3"/>
        <v>21</v>
      </c>
      <c r="K49" s="107">
        <v>16</v>
      </c>
      <c r="L49" s="385">
        <v>5</v>
      </c>
      <c r="M49" s="460">
        <v>1</v>
      </c>
      <c r="N49" s="461">
        <v>3</v>
      </c>
      <c r="O49" s="461">
        <v>3</v>
      </c>
      <c r="P49" s="461">
        <v>5</v>
      </c>
      <c r="Q49" s="461">
        <v>6</v>
      </c>
      <c r="R49" s="462">
        <v>3</v>
      </c>
      <c r="S49" s="390">
        <v>10</v>
      </c>
    </row>
    <row r="50" spans="1:20" ht="21.95" customHeight="1">
      <c r="A50" s="20"/>
      <c r="B50" s="343"/>
      <c r="C50" s="171"/>
      <c r="D50" s="352"/>
      <c r="E50" s="353"/>
      <c r="F50" s="372"/>
      <c r="G50" s="118"/>
      <c r="H50" s="375"/>
      <c r="I50" s="370" t="s">
        <v>340</v>
      </c>
      <c r="J50" s="105">
        <f t="shared" si="3"/>
        <v>13</v>
      </c>
      <c r="K50" s="107">
        <v>7</v>
      </c>
      <c r="L50" s="385">
        <v>6</v>
      </c>
      <c r="M50" s="460">
        <v>4</v>
      </c>
      <c r="N50" s="461">
        <v>5</v>
      </c>
      <c r="O50" s="461">
        <v>4</v>
      </c>
      <c r="P50" s="461">
        <v>0</v>
      </c>
      <c r="Q50" s="461">
        <v>0</v>
      </c>
      <c r="R50" s="462">
        <v>0</v>
      </c>
      <c r="S50" s="390">
        <v>7</v>
      </c>
    </row>
    <row r="51" spans="1:20" ht="21.95" customHeight="1" thickBot="1">
      <c r="A51" s="126"/>
      <c r="B51" s="348"/>
      <c r="C51" s="365"/>
      <c r="D51" s="366"/>
      <c r="E51" s="367"/>
      <c r="F51" s="379"/>
      <c r="G51" s="128"/>
      <c r="H51" s="380"/>
      <c r="I51" s="593" t="s">
        <v>396</v>
      </c>
      <c r="J51" s="127">
        <f t="shared" si="3"/>
        <v>26</v>
      </c>
      <c r="K51" s="128">
        <v>13</v>
      </c>
      <c r="L51" s="387">
        <v>13</v>
      </c>
      <c r="M51" s="468">
        <v>8</v>
      </c>
      <c r="N51" s="469">
        <v>10</v>
      </c>
      <c r="O51" s="469">
        <v>8</v>
      </c>
      <c r="P51" s="469">
        <v>0</v>
      </c>
      <c r="Q51" s="469">
        <v>0</v>
      </c>
      <c r="R51" s="470">
        <v>0</v>
      </c>
      <c r="S51" s="393">
        <v>8</v>
      </c>
    </row>
    <row r="52" spans="1:20" s="24" customFormat="1" ht="27.95" customHeight="1" thickTop="1" thickBot="1">
      <c r="A52" s="689" t="s">
        <v>184</v>
      </c>
      <c r="B52" s="690"/>
      <c r="C52" s="342">
        <f>COUNTA(C19:C50)</f>
        <v>8</v>
      </c>
      <c r="D52" s="368"/>
      <c r="E52" s="368"/>
      <c r="F52" s="332">
        <f>+F19+F25+F30+F35+F40+F45+F46+F47</f>
        <v>381</v>
      </c>
      <c r="G52" s="111">
        <f t="shared" ref="G52:L52" si="4">+G19+G25+G30+G35+G40+G45+G46+G47</f>
        <v>143</v>
      </c>
      <c r="H52" s="129">
        <f t="shared" si="4"/>
        <v>238</v>
      </c>
      <c r="I52" s="113"/>
      <c r="J52" s="111">
        <f>+J19+J25+J30+J35+J40+J45+J46+J47</f>
        <v>515</v>
      </c>
      <c r="K52" s="111">
        <f t="shared" si="4"/>
        <v>337</v>
      </c>
      <c r="L52" s="112">
        <f t="shared" si="4"/>
        <v>178</v>
      </c>
      <c r="M52" s="471"/>
      <c r="N52" s="472"/>
      <c r="O52" s="472"/>
      <c r="P52" s="472"/>
      <c r="Q52" s="472"/>
      <c r="R52" s="473"/>
      <c r="S52" s="342">
        <f>+S19+S25+S30+S35+S40+S45+S46+S47</f>
        <v>143</v>
      </c>
    </row>
    <row r="53" spans="1:20" ht="21.95" customHeight="1">
      <c r="A53" s="30"/>
      <c r="B53" s="114"/>
      <c r="C53" s="19"/>
      <c r="D53" s="19"/>
      <c r="E53" s="19"/>
      <c r="F53" s="19"/>
      <c r="G53" s="19"/>
      <c r="H53" s="19"/>
      <c r="I53" s="74"/>
      <c r="J53" s="75"/>
      <c r="K53" s="75"/>
      <c r="L53" s="75"/>
      <c r="M53" s="652" t="s">
        <v>430</v>
      </c>
      <c r="N53" s="653"/>
      <c r="O53" s="653"/>
      <c r="P53" s="653"/>
      <c r="Q53" s="653"/>
      <c r="R53" s="653"/>
      <c r="S53" s="653"/>
      <c r="T53" s="115"/>
    </row>
    <row r="54" spans="1:20" ht="21.6" customHeight="1">
      <c r="B54" s="130"/>
      <c r="C54" s="19"/>
      <c r="D54" s="19"/>
      <c r="E54" s="19"/>
      <c r="F54" s="19"/>
      <c r="G54" s="19"/>
      <c r="H54" s="19"/>
      <c r="I54" s="19"/>
      <c r="J54" s="19"/>
      <c r="K54" s="19"/>
    </row>
    <row r="55" spans="1:20" ht="21.6" customHeight="1">
      <c r="B55" s="130"/>
      <c r="C55" s="19"/>
      <c r="D55" s="19"/>
      <c r="E55" s="19"/>
      <c r="F55" s="19"/>
      <c r="G55" s="19"/>
      <c r="H55" s="19"/>
      <c r="I55" s="19"/>
      <c r="J55" s="19"/>
      <c r="K55" s="19"/>
    </row>
    <row r="56" spans="1:20" ht="21.6" customHeight="1">
      <c r="B56" s="114"/>
      <c r="C56" s="19"/>
      <c r="D56" s="19"/>
      <c r="E56" s="19"/>
      <c r="F56" s="19"/>
      <c r="G56" s="19"/>
      <c r="H56" s="19"/>
      <c r="I56" s="19"/>
      <c r="J56" s="19"/>
      <c r="K56" s="19"/>
    </row>
    <row r="57" spans="1:20" ht="21.6" customHeight="1">
      <c r="B57" s="19"/>
      <c r="C57" s="19"/>
      <c r="D57" s="19"/>
      <c r="E57" s="19"/>
      <c r="F57" s="19"/>
      <c r="G57" s="19"/>
      <c r="H57" s="19"/>
      <c r="I57" s="19"/>
      <c r="J57" s="19"/>
      <c r="K57" s="19"/>
    </row>
    <row r="60" spans="1:20" ht="13.5" customHeight="1"/>
  </sheetData>
  <mergeCells count="20">
    <mergeCell ref="M53:S53"/>
    <mergeCell ref="S17:S18"/>
    <mergeCell ref="I17:R17"/>
    <mergeCell ref="I2:K2"/>
    <mergeCell ref="H14:K14"/>
    <mergeCell ref="L3:M3"/>
    <mergeCell ref="A2:B3"/>
    <mergeCell ref="A17:B18"/>
    <mergeCell ref="A13:B13"/>
    <mergeCell ref="A52:B52"/>
    <mergeCell ref="A6:B6"/>
    <mergeCell ref="A9:B9"/>
    <mergeCell ref="A12:B12"/>
    <mergeCell ref="C2:C3"/>
    <mergeCell ref="F2:H2"/>
    <mergeCell ref="C17:C18"/>
    <mergeCell ref="D2:E3"/>
    <mergeCell ref="D17:D18"/>
    <mergeCell ref="E17:E18"/>
    <mergeCell ref="F17:H17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57" firstPageNumber="35" orientation="landscape" horizontalDpi="4294967292" verticalDpi="300" r:id="rId1"/>
  <headerFooter alignWithMargins="0"/>
  <rowBreaks count="1" manualBreakCount="1">
    <brk id="15" max="18" man="1"/>
  </rowBreaks>
  <ignoredErrors>
    <ignoredError sqref="F50 F40 F30 F35:F36 J36:J39 F33 F38 F25:F28 J41:J46 F45:F48 J48:J51 F19:F22 J20:J24 J26:J29 J31:J34 K19 F41 S40" formulaRange="1"/>
    <ignoredError sqref="F10:F11 J30 I9 J47 J40 J35 F6:F9 J25:L25 I6" formula="1"/>
    <ignoredError sqref="K9" unlockedFormula="1"/>
    <ignoredError sqref="K40:L40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7" zoomScale="80" zoomScaleNormal="80" zoomScaleSheetLayoutView="75" workbookViewId="0">
      <selection activeCell="A14" sqref="A14"/>
    </sheetView>
  </sheetViews>
  <sheetFormatPr defaultRowHeight="13.5"/>
  <cols>
    <col min="1" max="1" width="8.625" style="31" customWidth="1"/>
    <col min="2" max="2" width="10.625" style="31" customWidth="1"/>
    <col min="3" max="3" width="27.625" style="31" customWidth="1"/>
    <col min="4" max="4" width="38.625" style="31" customWidth="1"/>
    <col min="5" max="5" width="12.625" style="31" customWidth="1"/>
    <col min="6" max="6" width="12.625" style="135" customWidth="1"/>
    <col min="7" max="10" width="12.625" style="31" customWidth="1"/>
    <col min="11" max="11" width="8.625" style="135" customWidth="1"/>
    <col min="12" max="13" width="8.625" style="31" customWidth="1"/>
    <col min="14" max="14" width="12.625" style="31" customWidth="1"/>
    <col min="15" max="15" width="12.625" style="30" customWidth="1"/>
    <col min="16" max="16384" width="9" style="31"/>
  </cols>
  <sheetData>
    <row r="1" spans="1:15" s="5" customFormat="1" ht="30" customHeight="1" thickBot="1">
      <c r="A1" s="2" t="s">
        <v>124</v>
      </c>
      <c r="B1" s="54"/>
      <c r="F1" s="131"/>
      <c r="K1" s="131"/>
      <c r="O1" s="7"/>
    </row>
    <row r="2" spans="1:15" s="5" customFormat="1" ht="21.95" customHeight="1">
      <c r="A2" s="672" t="s">
        <v>103</v>
      </c>
      <c r="B2" s="673"/>
      <c r="C2" s="676" t="s">
        <v>349</v>
      </c>
      <c r="D2" s="676" t="s">
        <v>93</v>
      </c>
      <c r="E2" s="684" t="s">
        <v>90</v>
      </c>
      <c r="F2" s="682"/>
      <c r="G2" s="682"/>
      <c r="H2" s="681" t="s">
        <v>104</v>
      </c>
      <c r="I2" s="684"/>
      <c r="J2" s="684"/>
      <c r="K2" s="684"/>
      <c r="L2" s="684"/>
      <c r="M2" s="769"/>
      <c r="N2" s="676" t="s">
        <v>95</v>
      </c>
      <c r="O2" s="777" t="s">
        <v>64</v>
      </c>
    </row>
    <row r="3" spans="1:15" s="5" customFormat="1" ht="21.95" customHeight="1" thickBot="1">
      <c r="A3" s="674"/>
      <c r="B3" s="675"/>
      <c r="C3" s="677"/>
      <c r="D3" s="678"/>
      <c r="E3" s="564" t="s">
        <v>10</v>
      </c>
      <c r="F3" s="586" t="s">
        <v>8</v>
      </c>
      <c r="G3" s="587" t="s">
        <v>9</v>
      </c>
      <c r="H3" s="611" t="s">
        <v>10</v>
      </c>
      <c r="I3" s="588" t="s">
        <v>8</v>
      </c>
      <c r="J3" s="580" t="s">
        <v>9</v>
      </c>
      <c r="K3" s="415" t="s">
        <v>350</v>
      </c>
      <c r="L3" s="416" t="s">
        <v>351</v>
      </c>
      <c r="M3" s="417" t="s">
        <v>352</v>
      </c>
      <c r="N3" s="677"/>
      <c r="O3" s="778"/>
    </row>
    <row r="4" spans="1:15" s="5" customFormat="1" ht="21.95" customHeight="1" thickTop="1">
      <c r="A4" s="32">
        <v>1</v>
      </c>
      <c r="B4" s="394" t="s">
        <v>353</v>
      </c>
      <c r="C4" s="395" t="s">
        <v>33</v>
      </c>
      <c r="D4" s="213" t="s">
        <v>137</v>
      </c>
      <c r="E4" s="408">
        <f>SUM(F4:G4)</f>
        <v>5</v>
      </c>
      <c r="F4" s="407">
        <v>0</v>
      </c>
      <c r="G4" s="401">
        <v>5</v>
      </c>
      <c r="H4" s="404">
        <f>SUM(K4:M4)</f>
        <v>39</v>
      </c>
      <c r="I4" s="413">
        <v>21</v>
      </c>
      <c r="J4" s="413">
        <v>18</v>
      </c>
      <c r="K4" s="418">
        <v>10</v>
      </c>
      <c r="L4" s="418">
        <v>16</v>
      </c>
      <c r="M4" s="419">
        <v>13</v>
      </c>
      <c r="N4" s="399">
        <v>3</v>
      </c>
      <c r="O4" s="242"/>
    </row>
    <row r="5" spans="1:15" s="5" customFormat="1" ht="21.95" customHeight="1">
      <c r="A5" s="13">
        <v>2</v>
      </c>
      <c r="B5" s="166" t="s">
        <v>188</v>
      </c>
      <c r="C5" s="169" t="s">
        <v>34</v>
      </c>
      <c r="D5" s="214" t="s">
        <v>348</v>
      </c>
      <c r="E5" s="409">
        <f t="shared" ref="E5:E28" si="0">SUM(F5:G5)</f>
        <v>6</v>
      </c>
      <c r="F5" s="109">
        <v>0</v>
      </c>
      <c r="G5" s="402">
        <v>6</v>
      </c>
      <c r="H5" s="405">
        <f t="shared" ref="H5:H28" si="1">SUM(K5:M5)</f>
        <v>13</v>
      </c>
      <c r="I5" s="105">
        <v>10</v>
      </c>
      <c r="J5" s="105">
        <v>3</v>
      </c>
      <c r="K5" s="420">
        <v>0</v>
      </c>
      <c r="L5" s="420">
        <v>8</v>
      </c>
      <c r="M5" s="421">
        <v>5</v>
      </c>
      <c r="N5" s="389">
        <v>2</v>
      </c>
      <c r="O5" s="191"/>
    </row>
    <row r="6" spans="1:15" s="5" customFormat="1" ht="21.95" customHeight="1">
      <c r="A6" s="13">
        <v>3</v>
      </c>
      <c r="B6" s="166" t="s">
        <v>188</v>
      </c>
      <c r="C6" s="396" t="s">
        <v>35</v>
      </c>
      <c r="D6" s="214" t="s">
        <v>138</v>
      </c>
      <c r="E6" s="409">
        <f t="shared" si="0"/>
        <v>11</v>
      </c>
      <c r="F6" s="109">
        <v>0</v>
      </c>
      <c r="G6" s="402">
        <v>11</v>
      </c>
      <c r="H6" s="405">
        <f t="shared" si="1"/>
        <v>130</v>
      </c>
      <c r="I6" s="105">
        <v>68</v>
      </c>
      <c r="J6" s="105">
        <v>62</v>
      </c>
      <c r="K6" s="420">
        <v>40</v>
      </c>
      <c r="L6" s="420">
        <v>41</v>
      </c>
      <c r="M6" s="421">
        <v>49</v>
      </c>
      <c r="N6" s="389">
        <v>7</v>
      </c>
      <c r="O6" s="191"/>
    </row>
    <row r="7" spans="1:15" s="5" customFormat="1" ht="21.95" customHeight="1">
      <c r="A7" s="13">
        <v>4</v>
      </c>
      <c r="B7" s="166" t="s">
        <v>188</v>
      </c>
      <c r="C7" s="396" t="s">
        <v>36</v>
      </c>
      <c r="D7" s="214" t="s">
        <v>139</v>
      </c>
      <c r="E7" s="409">
        <f t="shared" si="0"/>
        <v>10</v>
      </c>
      <c r="F7" s="109">
        <v>0</v>
      </c>
      <c r="G7" s="402">
        <v>10</v>
      </c>
      <c r="H7" s="405">
        <f t="shared" si="1"/>
        <v>109</v>
      </c>
      <c r="I7" s="105">
        <v>59</v>
      </c>
      <c r="J7" s="105">
        <v>50</v>
      </c>
      <c r="K7" s="420">
        <v>31</v>
      </c>
      <c r="L7" s="420">
        <v>34</v>
      </c>
      <c r="M7" s="421">
        <v>44</v>
      </c>
      <c r="N7" s="389">
        <v>4</v>
      </c>
      <c r="O7" s="191"/>
    </row>
    <row r="8" spans="1:15" s="5" customFormat="1" ht="21.95" customHeight="1">
      <c r="A8" s="13">
        <v>5</v>
      </c>
      <c r="B8" s="166" t="s">
        <v>188</v>
      </c>
      <c r="C8" s="396" t="s">
        <v>37</v>
      </c>
      <c r="D8" s="214" t="s">
        <v>140</v>
      </c>
      <c r="E8" s="409">
        <f t="shared" si="0"/>
        <v>10</v>
      </c>
      <c r="F8" s="410">
        <v>0</v>
      </c>
      <c r="G8" s="402">
        <v>10</v>
      </c>
      <c r="H8" s="405">
        <f t="shared" si="1"/>
        <v>80</v>
      </c>
      <c r="I8" s="105">
        <v>39</v>
      </c>
      <c r="J8" s="105">
        <v>41</v>
      </c>
      <c r="K8" s="420">
        <v>26</v>
      </c>
      <c r="L8" s="420">
        <v>30</v>
      </c>
      <c r="M8" s="421">
        <v>24</v>
      </c>
      <c r="N8" s="389">
        <v>3</v>
      </c>
      <c r="O8" s="191"/>
    </row>
    <row r="9" spans="1:15" s="5" customFormat="1" ht="21.95" customHeight="1">
      <c r="A9" s="13">
        <v>6</v>
      </c>
      <c r="B9" s="166" t="s">
        <v>188</v>
      </c>
      <c r="C9" s="396" t="s">
        <v>38</v>
      </c>
      <c r="D9" s="214" t="s">
        <v>141</v>
      </c>
      <c r="E9" s="409">
        <f t="shared" si="0"/>
        <v>5</v>
      </c>
      <c r="F9" s="109">
        <v>0</v>
      </c>
      <c r="G9" s="402">
        <v>5</v>
      </c>
      <c r="H9" s="405">
        <f t="shared" si="1"/>
        <v>35</v>
      </c>
      <c r="I9" s="105">
        <v>14</v>
      </c>
      <c r="J9" s="105">
        <v>21</v>
      </c>
      <c r="K9" s="420">
        <v>10</v>
      </c>
      <c r="L9" s="420">
        <v>15</v>
      </c>
      <c r="M9" s="421">
        <v>10</v>
      </c>
      <c r="N9" s="389">
        <v>3</v>
      </c>
      <c r="O9" s="191"/>
    </row>
    <row r="10" spans="1:15" s="5" customFormat="1" ht="21.95" customHeight="1">
      <c r="A10" s="13">
        <v>7</v>
      </c>
      <c r="B10" s="166" t="s">
        <v>188</v>
      </c>
      <c r="C10" s="169" t="s">
        <v>39</v>
      </c>
      <c r="D10" s="214" t="s">
        <v>142</v>
      </c>
      <c r="E10" s="409">
        <f t="shared" si="0"/>
        <v>9</v>
      </c>
      <c r="F10" s="109">
        <v>0</v>
      </c>
      <c r="G10" s="402">
        <v>9</v>
      </c>
      <c r="H10" s="405">
        <f t="shared" si="1"/>
        <v>60</v>
      </c>
      <c r="I10" s="105">
        <v>31</v>
      </c>
      <c r="J10" s="105">
        <v>29</v>
      </c>
      <c r="K10" s="420">
        <v>20</v>
      </c>
      <c r="L10" s="420">
        <v>21</v>
      </c>
      <c r="M10" s="421">
        <v>19</v>
      </c>
      <c r="N10" s="389">
        <v>4</v>
      </c>
      <c r="O10" s="191"/>
    </row>
    <row r="11" spans="1:15" s="5" customFormat="1" ht="21.95" customHeight="1">
      <c r="A11" s="13">
        <v>8</v>
      </c>
      <c r="B11" s="166" t="s">
        <v>188</v>
      </c>
      <c r="C11" s="169" t="s">
        <v>40</v>
      </c>
      <c r="D11" s="214" t="s">
        <v>143</v>
      </c>
      <c r="E11" s="409">
        <f t="shared" si="0"/>
        <v>12</v>
      </c>
      <c r="F11" s="109">
        <v>0</v>
      </c>
      <c r="G11" s="402">
        <v>12</v>
      </c>
      <c r="H11" s="405">
        <f t="shared" si="1"/>
        <v>137</v>
      </c>
      <c r="I11" s="105">
        <v>70</v>
      </c>
      <c r="J11" s="105">
        <v>67</v>
      </c>
      <c r="K11" s="420">
        <v>50</v>
      </c>
      <c r="L11" s="420">
        <v>49</v>
      </c>
      <c r="M11" s="421">
        <v>38</v>
      </c>
      <c r="N11" s="389">
        <v>7</v>
      </c>
      <c r="O11" s="191"/>
    </row>
    <row r="12" spans="1:15" s="5" customFormat="1" ht="21.95" customHeight="1">
      <c r="A12" s="13">
        <v>9</v>
      </c>
      <c r="B12" s="166" t="s">
        <v>188</v>
      </c>
      <c r="C12" s="169" t="s">
        <v>41</v>
      </c>
      <c r="D12" s="214" t="s">
        <v>144</v>
      </c>
      <c r="E12" s="409">
        <f t="shared" si="0"/>
        <v>14</v>
      </c>
      <c r="F12" s="109">
        <v>0</v>
      </c>
      <c r="G12" s="402">
        <v>14</v>
      </c>
      <c r="H12" s="405">
        <f t="shared" si="1"/>
        <v>197</v>
      </c>
      <c r="I12" s="105">
        <v>97</v>
      </c>
      <c r="J12" s="105">
        <v>100</v>
      </c>
      <c r="K12" s="420">
        <v>57</v>
      </c>
      <c r="L12" s="420">
        <v>67</v>
      </c>
      <c r="M12" s="421">
        <v>73</v>
      </c>
      <c r="N12" s="389">
        <v>10</v>
      </c>
      <c r="O12" s="191"/>
    </row>
    <row r="13" spans="1:15" s="5" customFormat="1" ht="21.95" customHeight="1">
      <c r="A13" s="13">
        <v>10</v>
      </c>
      <c r="B13" s="166" t="s">
        <v>188</v>
      </c>
      <c r="C13" s="169" t="s">
        <v>42</v>
      </c>
      <c r="D13" s="214" t="s">
        <v>145</v>
      </c>
      <c r="E13" s="409">
        <f t="shared" si="0"/>
        <v>11</v>
      </c>
      <c r="F13" s="109">
        <v>0</v>
      </c>
      <c r="G13" s="402">
        <v>11</v>
      </c>
      <c r="H13" s="405">
        <f t="shared" si="1"/>
        <v>81</v>
      </c>
      <c r="I13" s="105">
        <v>40</v>
      </c>
      <c r="J13" s="105">
        <v>41</v>
      </c>
      <c r="K13" s="420">
        <v>26</v>
      </c>
      <c r="L13" s="420">
        <v>21</v>
      </c>
      <c r="M13" s="421">
        <v>34</v>
      </c>
      <c r="N13" s="389">
        <v>3</v>
      </c>
      <c r="O13" s="191"/>
    </row>
    <row r="14" spans="1:15" s="5" customFormat="1" ht="21.95" customHeight="1">
      <c r="A14" s="13">
        <v>11</v>
      </c>
      <c r="B14" s="166" t="s">
        <v>188</v>
      </c>
      <c r="C14" s="169" t="s">
        <v>43</v>
      </c>
      <c r="D14" s="214" t="s">
        <v>146</v>
      </c>
      <c r="E14" s="409">
        <f t="shared" si="0"/>
        <v>9</v>
      </c>
      <c r="F14" s="109">
        <v>0</v>
      </c>
      <c r="G14" s="402">
        <v>9</v>
      </c>
      <c r="H14" s="405">
        <f t="shared" si="1"/>
        <v>102</v>
      </c>
      <c r="I14" s="105">
        <v>51</v>
      </c>
      <c r="J14" s="105">
        <v>51</v>
      </c>
      <c r="K14" s="420">
        <v>29</v>
      </c>
      <c r="L14" s="420">
        <v>32</v>
      </c>
      <c r="M14" s="421">
        <v>41</v>
      </c>
      <c r="N14" s="389">
        <v>7</v>
      </c>
      <c r="O14" s="191"/>
    </row>
    <row r="15" spans="1:15" s="5" customFormat="1" ht="21.95" customHeight="1">
      <c r="A15" s="13">
        <v>12</v>
      </c>
      <c r="B15" s="166" t="s">
        <v>188</v>
      </c>
      <c r="C15" s="169" t="s">
        <v>44</v>
      </c>
      <c r="D15" s="214" t="s">
        <v>147</v>
      </c>
      <c r="E15" s="409">
        <f t="shared" si="0"/>
        <v>9</v>
      </c>
      <c r="F15" s="109">
        <v>0</v>
      </c>
      <c r="G15" s="402">
        <v>9</v>
      </c>
      <c r="H15" s="405">
        <f t="shared" si="1"/>
        <v>96</v>
      </c>
      <c r="I15" s="105">
        <v>34</v>
      </c>
      <c r="J15" s="105">
        <v>62</v>
      </c>
      <c r="K15" s="420">
        <v>32</v>
      </c>
      <c r="L15" s="420">
        <v>38</v>
      </c>
      <c r="M15" s="421">
        <v>26</v>
      </c>
      <c r="N15" s="389">
        <v>5</v>
      </c>
      <c r="O15" s="191"/>
    </row>
    <row r="16" spans="1:15" s="5" customFormat="1" ht="21.95" customHeight="1">
      <c r="A16" s="13">
        <v>13</v>
      </c>
      <c r="B16" s="166" t="s">
        <v>188</v>
      </c>
      <c r="C16" s="169" t="s">
        <v>45</v>
      </c>
      <c r="D16" s="214" t="s">
        <v>148</v>
      </c>
      <c r="E16" s="409">
        <f t="shared" si="0"/>
        <v>11</v>
      </c>
      <c r="F16" s="109">
        <v>0</v>
      </c>
      <c r="G16" s="402">
        <v>11</v>
      </c>
      <c r="H16" s="405">
        <f t="shared" si="1"/>
        <v>89</v>
      </c>
      <c r="I16" s="105">
        <v>48</v>
      </c>
      <c r="J16" s="105">
        <v>41</v>
      </c>
      <c r="K16" s="420">
        <v>30</v>
      </c>
      <c r="L16" s="420">
        <v>29</v>
      </c>
      <c r="M16" s="421">
        <v>30</v>
      </c>
      <c r="N16" s="389">
        <v>3</v>
      </c>
      <c r="O16" s="191"/>
    </row>
    <row r="17" spans="1:15" s="5" customFormat="1" ht="21.95" customHeight="1">
      <c r="A17" s="13">
        <v>14</v>
      </c>
      <c r="B17" s="166" t="s">
        <v>188</v>
      </c>
      <c r="C17" s="169" t="s">
        <v>46</v>
      </c>
      <c r="D17" s="214" t="s">
        <v>149</v>
      </c>
      <c r="E17" s="409">
        <f t="shared" si="0"/>
        <v>9</v>
      </c>
      <c r="F17" s="410">
        <v>1</v>
      </c>
      <c r="G17" s="402">
        <v>8</v>
      </c>
      <c r="H17" s="405">
        <f t="shared" si="1"/>
        <v>94</v>
      </c>
      <c r="I17" s="105">
        <v>49</v>
      </c>
      <c r="J17" s="105">
        <v>45</v>
      </c>
      <c r="K17" s="420">
        <v>36</v>
      </c>
      <c r="L17" s="420">
        <v>28</v>
      </c>
      <c r="M17" s="421">
        <v>30</v>
      </c>
      <c r="N17" s="389">
        <v>7</v>
      </c>
      <c r="O17" s="192"/>
    </row>
    <row r="18" spans="1:15" s="5" customFormat="1" ht="21.95" customHeight="1">
      <c r="A18" s="13">
        <v>15</v>
      </c>
      <c r="B18" s="166" t="s">
        <v>188</v>
      </c>
      <c r="C18" s="169" t="s">
        <v>47</v>
      </c>
      <c r="D18" s="214" t="s">
        <v>150</v>
      </c>
      <c r="E18" s="409">
        <f t="shared" si="0"/>
        <v>14</v>
      </c>
      <c r="F18" s="410">
        <v>2</v>
      </c>
      <c r="G18" s="402">
        <v>12</v>
      </c>
      <c r="H18" s="405">
        <f t="shared" si="1"/>
        <v>61</v>
      </c>
      <c r="I18" s="105">
        <v>32</v>
      </c>
      <c r="J18" s="105">
        <v>29</v>
      </c>
      <c r="K18" s="420">
        <v>21</v>
      </c>
      <c r="L18" s="420">
        <v>23</v>
      </c>
      <c r="M18" s="421">
        <v>17</v>
      </c>
      <c r="N18" s="389">
        <v>4</v>
      </c>
      <c r="O18" s="191"/>
    </row>
    <row r="19" spans="1:15" s="5" customFormat="1" ht="21.95" customHeight="1">
      <c r="A19" s="13">
        <v>16</v>
      </c>
      <c r="B19" s="166" t="s">
        <v>188</v>
      </c>
      <c r="C19" s="169" t="s">
        <v>48</v>
      </c>
      <c r="D19" s="214" t="s">
        <v>151</v>
      </c>
      <c r="E19" s="409">
        <f t="shared" si="0"/>
        <v>6</v>
      </c>
      <c r="F19" s="109">
        <v>0</v>
      </c>
      <c r="G19" s="402">
        <v>6</v>
      </c>
      <c r="H19" s="405">
        <f t="shared" si="1"/>
        <v>63</v>
      </c>
      <c r="I19" s="105">
        <v>30</v>
      </c>
      <c r="J19" s="105">
        <v>33</v>
      </c>
      <c r="K19" s="420">
        <v>21</v>
      </c>
      <c r="L19" s="420">
        <v>20</v>
      </c>
      <c r="M19" s="421">
        <v>22</v>
      </c>
      <c r="N19" s="389">
        <v>3</v>
      </c>
      <c r="O19" s="191"/>
    </row>
    <row r="20" spans="1:15" s="5" customFormat="1" ht="21.95" customHeight="1">
      <c r="A20" s="13">
        <v>17</v>
      </c>
      <c r="B20" s="166" t="s">
        <v>188</v>
      </c>
      <c r="C20" s="169" t="s">
        <v>49</v>
      </c>
      <c r="D20" s="214" t="s">
        <v>152</v>
      </c>
      <c r="E20" s="409">
        <f t="shared" si="0"/>
        <v>9</v>
      </c>
      <c r="F20" s="109">
        <v>1</v>
      </c>
      <c r="G20" s="402">
        <v>8</v>
      </c>
      <c r="H20" s="405">
        <f t="shared" si="1"/>
        <v>55</v>
      </c>
      <c r="I20" s="105">
        <v>26</v>
      </c>
      <c r="J20" s="105">
        <v>29</v>
      </c>
      <c r="K20" s="420">
        <v>20</v>
      </c>
      <c r="L20" s="420">
        <v>14</v>
      </c>
      <c r="M20" s="421">
        <v>21</v>
      </c>
      <c r="N20" s="389">
        <v>3</v>
      </c>
      <c r="O20" s="191"/>
    </row>
    <row r="21" spans="1:15" s="5" customFormat="1" ht="21.95" customHeight="1">
      <c r="A21" s="13">
        <v>18</v>
      </c>
      <c r="B21" s="166" t="s">
        <v>188</v>
      </c>
      <c r="C21" s="169" t="s">
        <v>50</v>
      </c>
      <c r="D21" s="214" t="s">
        <v>153</v>
      </c>
      <c r="E21" s="409">
        <f t="shared" si="0"/>
        <v>7</v>
      </c>
      <c r="F21" s="410">
        <v>0</v>
      </c>
      <c r="G21" s="402">
        <v>7</v>
      </c>
      <c r="H21" s="405">
        <f t="shared" si="1"/>
        <v>83</v>
      </c>
      <c r="I21" s="105">
        <v>46</v>
      </c>
      <c r="J21" s="105">
        <v>37</v>
      </c>
      <c r="K21" s="420">
        <v>24</v>
      </c>
      <c r="L21" s="420">
        <v>36</v>
      </c>
      <c r="M21" s="421">
        <v>23</v>
      </c>
      <c r="N21" s="389">
        <v>4</v>
      </c>
      <c r="O21" s="191"/>
    </row>
    <row r="22" spans="1:15" s="5" customFormat="1" ht="21.95" customHeight="1">
      <c r="A22" s="13">
        <v>19</v>
      </c>
      <c r="B22" s="166" t="s">
        <v>188</v>
      </c>
      <c r="C22" s="169" t="s">
        <v>51</v>
      </c>
      <c r="D22" s="214" t="s">
        <v>154</v>
      </c>
      <c r="E22" s="409">
        <f t="shared" si="0"/>
        <v>4</v>
      </c>
      <c r="F22" s="109">
        <v>0</v>
      </c>
      <c r="G22" s="402">
        <v>4</v>
      </c>
      <c r="H22" s="405">
        <f t="shared" si="1"/>
        <v>14</v>
      </c>
      <c r="I22" s="105">
        <v>9</v>
      </c>
      <c r="J22" s="105">
        <v>5</v>
      </c>
      <c r="K22" s="420">
        <v>0</v>
      </c>
      <c r="L22" s="420">
        <v>4</v>
      </c>
      <c r="M22" s="421">
        <v>10</v>
      </c>
      <c r="N22" s="389">
        <v>2</v>
      </c>
      <c r="O22" s="191"/>
    </row>
    <row r="23" spans="1:15" s="5" customFormat="1" ht="21.95" customHeight="1">
      <c r="A23" s="13">
        <v>20</v>
      </c>
      <c r="B23" s="166" t="s">
        <v>188</v>
      </c>
      <c r="C23" s="169" t="s">
        <v>52</v>
      </c>
      <c r="D23" s="214" t="s">
        <v>155</v>
      </c>
      <c r="E23" s="409">
        <f t="shared" si="0"/>
        <v>7</v>
      </c>
      <c r="F23" s="109">
        <v>0</v>
      </c>
      <c r="G23" s="402">
        <v>7</v>
      </c>
      <c r="H23" s="405">
        <f t="shared" si="1"/>
        <v>41</v>
      </c>
      <c r="I23" s="105">
        <v>22</v>
      </c>
      <c r="J23" s="105">
        <v>19</v>
      </c>
      <c r="K23" s="420">
        <v>16</v>
      </c>
      <c r="L23" s="420">
        <v>14</v>
      </c>
      <c r="M23" s="421">
        <v>11</v>
      </c>
      <c r="N23" s="389">
        <v>4</v>
      </c>
      <c r="O23" s="191"/>
    </row>
    <row r="24" spans="1:15" s="5" customFormat="1" ht="21.95" customHeight="1">
      <c r="A24" s="13">
        <v>21</v>
      </c>
      <c r="B24" s="166" t="s">
        <v>188</v>
      </c>
      <c r="C24" s="169" t="s">
        <v>53</v>
      </c>
      <c r="D24" s="214" t="s">
        <v>156</v>
      </c>
      <c r="E24" s="409">
        <f t="shared" si="0"/>
        <v>8</v>
      </c>
      <c r="F24" s="109">
        <v>0</v>
      </c>
      <c r="G24" s="402">
        <v>8</v>
      </c>
      <c r="H24" s="405">
        <f t="shared" si="1"/>
        <v>56</v>
      </c>
      <c r="I24" s="105">
        <v>29</v>
      </c>
      <c r="J24" s="105">
        <v>27</v>
      </c>
      <c r="K24" s="420">
        <v>19</v>
      </c>
      <c r="L24" s="420">
        <v>19</v>
      </c>
      <c r="M24" s="421">
        <v>18</v>
      </c>
      <c r="N24" s="389">
        <v>4</v>
      </c>
      <c r="O24" s="191"/>
    </row>
    <row r="25" spans="1:15" s="5" customFormat="1" ht="21.95" customHeight="1">
      <c r="A25" s="13">
        <v>22</v>
      </c>
      <c r="B25" s="166" t="s">
        <v>188</v>
      </c>
      <c r="C25" s="169" t="s">
        <v>54</v>
      </c>
      <c r="D25" s="214" t="s">
        <v>157</v>
      </c>
      <c r="E25" s="409">
        <f t="shared" si="0"/>
        <v>6</v>
      </c>
      <c r="F25" s="109">
        <v>0</v>
      </c>
      <c r="G25" s="402">
        <v>6</v>
      </c>
      <c r="H25" s="405">
        <f t="shared" si="1"/>
        <v>53</v>
      </c>
      <c r="I25" s="105">
        <v>29</v>
      </c>
      <c r="J25" s="105">
        <v>24</v>
      </c>
      <c r="K25" s="420">
        <v>18</v>
      </c>
      <c r="L25" s="420">
        <v>9</v>
      </c>
      <c r="M25" s="421">
        <v>26</v>
      </c>
      <c r="N25" s="389">
        <v>3</v>
      </c>
      <c r="O25" s="191"/>
    </row>
    <row r="26" spans="1:15" s="5" customFormat="1" ht="21.95" customHeight="1">
      <c r="A26" s="13">
        <v>23</v>
      </c>
      <c r="B26" s="166" t="s">
        <v>188</v>
      </c>
      <c r="C26" s="169" t="s">
        <v>55</v>
      </c>
      <c r="D26" s="214" t="s">
        <v>158</v>
      </c>
      <c r="E26" s="409">
        <f t="shared" si="0"/>
        <v>5</v>
      </c>
      <c r="F26" s="410">
        <v>1</v>
      </c>
      <c r="G26" s="402">
        <v>4</v>
      </c>
      <c r="H26" s="405">
        <f t="shared" si="1"/>
        <v>37</v>
      </c>
      <c r="I26" s="105">
        <v>24</v>
      </c>
      <c r="J26" s="105">
        <v>13</v>
      </c>
      <c r="K26" s="420">
        <v>8</v>
      </c>
      <c r="L26" s="420">
        <v>10</v>
      </c>
      <c r="M26" s="421">
        <v>19</v>
      </c>
      <c r="N26" s="389">
        <v>3</v>
      </c>
      <c r="O26" s="193"/>
    </row>
    <row r="27" spans="1:15" s="5" customFormat="1" ht="21.95" customHeight="1">
      <c r="A27" s="13">
        <v>24</v>
      </c>
      <c r="B27" s="166" t="s">
        <v>188</v>
      </c>
      <c r="C27" s="169" t="s">
        <v>56</v>
      </c>
      <c r="D27" s="214" t="s">
        <v>159</v>
      </c>
      <c r="E27" s="409">
        <f t="shared" si="0"/>
        <v>5</v>
      </c>
      <c r="F27" s="109">
        <v>0</v>
      </c>
      <c r="G27" s="402">
        <v>5</v>
      </c>
      <c r="H27" s="405">
        <f t="shared" si="1"/>
        <v>73</v>
      </c>
      <c r="I27" s="105">
        <v>29</v>
      </c>
      <c r="J27" s="105">
        <v>44</v>
      </c>
      <c r="K27" s="420">
        <v>24</v>
      </c>
      <c r="L27" s="420">
        <v>24</v>
      </c>
      <c r="M27" s="421">
        <v>25</v>
      </c>
      <c r="N27" s="389">
        <v>4</v>
      </c>
      <c r="O27" s="191"/>
    </row>
    <row r="28" spans="1:15" s="5" customFormat="1" ht="21.95" customHeight="1" thickBot="1">
      <c r="A28" s="133">
        <v>25</v>
      </c>
      <c r="B28" s="157" t="s">
        <v>354</v>
      </c>
      <c r="C28" s="268" t="s">
        <v>355</v>
      </c>
      <c r="D28" s="397" t="s">
        <v>160</v>
      </c>
      <c r="E28" s="411">
        <f t="shared" si="0"/>
        <v>5</v>
      </c>
      <c r="F28" s="134">
        <v>1</v>
      </c>
      <c r="G28" s="134">
        <v>4</v>
      </c>
      <c r="H28" s="620">
        <f t="shared" si="1"/>
        <v>10</v>
      </c>
      <c r="I28" s="143">
        <v>6</v>
      </c>
      <c r="J28" s="143">
        <v>4</v>
      </c>
      <c r="K28" s="422">
        <v>6</v>
      </c>
      <c r="L28" s="422">
        <v>0</v>
      </c>
      <c r="M28" s="423">
        <v>4</v>
      </c>
      <c r="N28" s="400">
        <v>2</v>
      </c>
      <c r="O28" s="621"/>
    </row>
    <row r="29" spans="1:15" ht="27.95" customHeight="1" thickTop="1" thickBot="1">
      <c r="A29" s="689" t="s">
        <v>184</v>
      </c>
      <c r="B29" s="690"/>
      <c r="C29" s="398">
        <f>COUNTA(C4:C28)</f>
        <v>25</v>
      </c>
      <c r="D29" s="223"/>
      <c r="E29" s="301">
        <f t="shared" ref="E29:N29" si="2">SUM(E4:E28)</f>
        <v>207</v>
      </c>
      <c r="F29" s="72">
        <f t="shared" si="2"/>
        <v>6</v>
      </c>
      <c r="G29" s="412">
        <f t="shared" si="2"/>
        <v>201</v>
      </c>
      <c r="H29" s="414">
        <f t="shared" si="2"/>
        <v>1808</v>
      </c>
      <c r="I29" s="82">
        <f t="shared" si="2"/>
        <v>913</v>
      </c>
      <c r="J29" s="265">
        <f t="shared" si="2"/>
        <v>895</v>
      </c>
      <c r="K29" s="424">
        <f t="shared" si="2"/>
        <v>574</v>
      </c>
      <c r="L29" s="202">
        <f t="shared" si="2"/>
        <v>602</v>
      </c>
      <c r="M29" s="238">
        <f t="shared" si="2"/>
        <v>632</v>
      </c>
      <c r="N29" s="249">
        <f t="shared" si="2"/>
        <v>104</v>
      </c>
      <c r="O29" s="243"/>
    </row>
    <row r="30" spans="1:15" ht="21.95" customHeight="1">
      <c r="H30" s="6"/>
      <c r="I30" s="6"/>
      <c r="J30" s="652" t="s">
        <v>430</v>
      </c>
      <c r="K30" s="653"/>
      <c r="L30" s="653"/>
      <c r="M30" s="653"/>
      <c r="N30" s="653"/>
      <c r="O30" s="653"/>
    </row>
    <row r="31" spans="1:15" ht="21.95" customHeight="1">
      <c r="O31" s="50"/>
    </row>
    <row r="32" spans="1:15" ht="21.95" customHeight="1">
      <c r="O32" s="50"/>
    </row>
    <row r="33" spans="15:15" ht="21.95" customHeight="1">
      <c r="O33" s="50"/>
    </row>
    <row r="34" spans="15:15" ht="21.95" customHeight="1">
      <c r="O34" s="50"/>
    </row>
    <row r="35" spans="15:15" ht="21.95" customHeight="1">
      <c r="O35" s="50"/>
    </row>
    <row r="36" spans="15:15" ht="21.95" customHeight="1">
      <c r="O36" s="50"/>
    </row>
    <row r="37" spans="15:15">
      <c r="O37" s="50"/>
    </row>
    <row r="38" spans="15:15">
      <c r="O38" s="50"/>
    </row>
    <row r="39" spans="15:15">
      <c r="O39" s="50"/>
    </row>
    <row r="40" spans="15:15">
      <c r="O40" s="50"/>
    </row>
    <row r="41" spans="15:15">
      <c r="O41" s="50"/>
    </row>
    <row r="42" spans="15:15">
      <c r="O42" s="50"/>
    </row>
    <row r="43" spans="15:15">
      <c r="O43" s="50"/>
    </row>
    <row r="44" spans="15:15">
      <c r="O44" s="50"/>
    </row>
    <row r="45" spans="15:15">
      <c r="O45" s="52"/>
    </row>
    <row r="46" spans="15:15">
      <c r="O46" s="31"/>
    </row>
  </sheetData>
  <mergeCells count="9">
    <mergeCell ref="O2:O3"/>
    <mergeCell ref="A29:B29"/>
    <mergeCell ref="J30:O30"/>
    <mergeCell ref="A2:B3"/>
    <mergeCell ref="C2:C3"/>
    <mergeCell ref="D2:D3"/>
    <mergeCell ref="E2:G2"/>
    <mergeCell ref="H2:M2"/>
    <mergeCell ref="N2:N3"/>
  </mergeCells>
  <phoneticPr fontId="13"/>
  <printOptions horizontalCentered="1"/>
  <pageMargins left="0.39370078740157483" right="0.39370078740157483" top="0.59055118110236227" bottom="0.59055118110236227" header="0.51181102362204722" footer="0.51181102362204722"/>
  <pageSetup paperSize="9" scale="66" firstPageNumber="37" orientation="landscape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32"/>
  <sheetViews>
    <sheetView zoomScale="90" zoomScaleNormal="90" zoomScaleSheetLayoutView="90" workbookViewId="0">
      <selection activeCell="A14" sqref="A14"/>
    </sheetView>
  </sheetViews>
  <sheetFormatPr defaultRowHeight="13.5"/>
  <cols>
    <col min="1" max="1" width="8.625" style="30" customWidth="1"/>
    <col min="2" max="2" width="11.625" style="30" customWidth="1"/>
    <col min="3" max="3" width="32.625" style="30" customWidth="1"/>
    <col min="4" max="4" width="8" style="30" customWidth="1"/>
    <col min="5" max="5" width="24.625" style="30" customWidth="1"/>
    <col min="6" max="6" width="35.625" style="30" hidden="1" customWidth="1"/>
    <col min="7" max="7" width="12.625" style="30" customWidth="1"/>
    <col min="8" max="9" width="12.625" style="147" customWidth="1"/>
    <col min="10" max="10" width="12.625" style="30" customWidth="1"/>
    <col min="11" max="12" width="12.625" style="147" customWidth="1"/>
    <col min="13" max="13" width="12.625" style="30" customWidth="1"/>
    <col min="14" max="16384" width="9" style="30"/>
  </cols>
  <sheetData>
    <row r="1" spans="1:13" s="7" customFormat="1" ht="30" customHeight="1" thickBot="1">
      <c r="A1" s="1" t="s">
        <v>125</v>
      </c>
      <c r="B1" s="4"/>
      <c r="H1" s="136"/>
      <c r="I1" s="136"/>
      <c r="K1" s="136"/>
      <c r="L1" s="136"/>
    </row>
    <row r="2" spans="1:13" s="7" customFormat="1" ht="21.95" customHeight="1">
      <c r="A2" s="672" t="s">
        <v>103</v>
      </c>
      <c r="B2" s="673"/>
      <c r="C2" s="676" t="s">
        <v>102</v>
      </c>
      <c r="D2" s="676" t="s">
        <v>117</v>
      </c>
      <c r="E2" s="676" t="s">
        <v>356</v>
      </c>
      <c r="F2" s="676" t="s">
        <v>93</v>
      </c>
      <c r="G2" s="684" t="s">
        <v>100</v>
      </c>
      <c r="H2" s="682"/>
      <c r="I2" s="682"/>
      <c r="J2" s="681" t="s">
        <v>105</v>
      </c>
      <c r="K2" s="682"/>
      <c r="L2" s="683"/>
      <c r="M2" s="779" t="s">
        <v>64</v>
      </c>
    </row>
    <row r="3" spans="1:13" s="7" customFormat="1" ht="21.95" customHeight="1" thickBot="1">
      <c r="A3" s="674"/>
      <c r="B3" s="675"/>
      <c r="C3" s="677"/>
      <c r="D3" s="677"/>
      <c r="E3" s="677"/>
      <c r="F3" s="678"/>
      <c r="G3" s="589" t="s">
        <v>10</v>
      </c>
      <c r="H3" s="586" t="s">
        <v>8</v>
      </c>
      <c r="I3" s="590" t="s">
        <v>9</v>
      </c>
      <c r="J3" s="566" t="s">
        <v>10</v>
      </c>
      <c r="K3" s="586" t="s">
        <v>8</v>
      </c>
      <c r="L3" s="591" t="s">
        <v>9</v>
      </c>
      <c r="M3" s="780"/>
    </row>
    <row r="4" spans="1:13" s="7" customFormat="1" ht="21.95" customHeight="1" thickTop="1">
      <c r="A4" s="137">
        <v>1</v>
      </c>
      <c r="B4" s="606" t="s">
        <v>353</v>
      </c>
      <c r="C4" s="338" t="s">
        <v>357</v>
      </c>
      <c r="D4" s="426" t="s">
        <v>341</v>
      </c>
      <c r="E4" s="212" t="s">
        <v>379</v>
      </c>
      <c r="F4" s="427" t="s">
        <v>421</v>
      </c>
      <c r="G4" s="100">
        <f t="shared" ref="G4:G22" si="0">SUM(H4:I4)</f>
        <v>1</v>
      </c>
      <c r="H4" s="132">
        <v>0</v>
      </c>
      <c r="I4" s="401">
        <v>1</v>
      </c>
      <c r="J4" s="490">
        <f t="shared" ref="J4:J17" si="1">SUM(K4:L4)</f>
        <v>0</v>
      </c>
      <c r="K4" s="132">
        <v>0</v>
      </c>
      <c r="L4" s="138">
        <v>0</v>
      </c>
      <c r="M4" s="138"/>
    </row>
    <row r="5" spans="1:13" s="7" customFormat="1" ht="21.95" customHeight="1">
      <c r="A5" s="139"/>
      <c r="B5" s="607"/>
      <c r="C5" s="340"/>
      <c r="D5" s="428" t="s">
        <v>358</v>
      </c>
      <c r="E5" s="170" t="s">
        <v>218</v>
      </c>
      <c r="F5" s="361" t="s">
        <v>363</v>
      </c>
      <c r="G5" s="108">
        <f t="shared" si="0"/>
        <v>2</v>
      </c>
      <c r="H5" s="109">
        <v>1</v>
      </c>
      <c r="I5" s="402">
        <v>1</v>
      </c>
      <c r="J5" s="439">
        <f t="shared" si="1"/>
        <v>17</v>
      </c>
      <c r="K5" s="109">
        <v>0</v>
      </c>
      <c r="L5" s="140">
        <v>17</v>
      </c>
      <c r="M5" s="140"/>
    </row>
    <row r="6" spans="1:13" s="7" customFormat="1" ht="21.95" customHeight="1">
      <c r="A6" s="124">
        <v>2</v>
      </c>
      <c r="B6" s="193" t="s">
        <v>218</v>
      </c>
      <c r="C6" s="170" t="s">
        <v>0</v>
      </c>
      <c r="D6" s="428" t="s">
        <v>188</v>
      </c>
      <c r="E6" s="170" t="s">
        <v>7</v>
      </c>
      <c r="F6" s="361" t="s">
        <v>422</v>
      </c>
      <c r="G6" s="108">
        <f t="shared" si="0"/>
        <v>3</v>
      </c>
      <c r="H6" s="109">
        <v>2</v>
      </c>
      <c r="I6" s="402">
        <v>1</v>
      </c>
      <c r="J6" s="439">
        <f t="shared" si="1"/>
        <v>46</v>
      </c>
      <c r="K6" s="109">
        <v>4</v>
      </c>
      <c r="L6" s="140">
        <v>42</v>
      </c>
      <c r="M6" s="140"/>
    </row>
    <row r="7" spans="1:13" s="7" customFormat="1" ht="21.95" customHeight="1">
      <c r="A7" s="141">
        <v>3</v>
      </c>
      <c r="B7" s="608" t="s">
        <v>359</v>
      </c>
      <c r="C7" s="215" t="s">
        <v>360</v>
      </c>
      <c r="D7" s="428" t="s">
        <v>317</v>
      </c>
      <c r="E7" s="170" t="s">
        <v>361</v>
      </c>
      <c r="F7" s="361" t="s">
        <v>161</v>
      </c>
      <c r="G7" s="108">
        <f t="shared" si="0"/>
        <v>5</v>
      </c>
      <c r="H7" s="109">
        <v>2</v>
      </c>
      <c r="I7" s="402">
        <v>3</v>
      </c>
      <c r="J7" s="439">
        <f t="shared" si="1"/>
        <v>74</v>
      </c>
      <c r="K7" s="109">
        <v>12</v>
      </c>
      <c r="L7" s="140">
        <v>62</v>
      </c>
      <c r="M7" s="140"/>
    </row>
    <row r="8" spans="1:13" s="7" customFormat="1" ht="21.95" customHeight="1">
      <c r="A8" s="139"/>
      <c r="B8" s="607"/>
      <c r="C8" s="340"/>
      <c r="D8" s="428" t="s">
        <v>215</v>
      </c>
      <c r="E8" s="170" t="s">
        <v>362</v>
      </c>
      <c r="F8" s="361" t="s">
        <v>363</v>
      </c>
      <c r="G8" s="108">
        <f t="shared" si="0"/>
        <v>0</v>
      </c>
      <c r="H8" s="109">
        <v>0</v>
      </c>
      <c r="I8" s="402">
        <v>0</v>
      </c>
      <c r="J8" s="406">
        <f>SUM(K8:L8)</f>
        <v>0</v>
      </c>
      <c r="K8" s="109">
        <v>0</v>
      </c>
      <c r="L8" s="140">
        <v>0</v>
      </c>
      <c r="M8" s="140"/>
    </row>
    <row r="9" spans="1:13" s="7" customFormat="1" ht="21.95" customHeight="1">
      <c r="A9" s="124">
        <v>4</v>
      </c>
      <c r="B9" s="193" t="s">
        <v>411</v>
      </c>
      <c r="C9" s="170" t="s">
        <v>416</v>
      </c>
      <c r="D9" s="428" t="s">
        <v>364</v>
      </c>
      <c r="E9" s="170" t="s">
        <v>412</v>
      </c>
      <c r="F9" s="361" t="s">
        <v>413</v>
      </c>
      <c r="G9" s="108">
        <f>SUM(H9:I9)</f>
        <v>7</v>
      </c>
      <c r="H9" s="109">
        <v>0</v>
      </c>
      <c r="I9" s="402">
        <v>7</v>
      </c>
      <c r="J9" s="406">
        <f>SUM(K9:L9)</f>
        <v>114</v>
      </c>
      <c r="K9" s="106">
        <v>28</v>
      </c>
      <c r="L9" s="120">
        <v>86</v>
      </c>
      <c r="M9" s="599"/>
    </row>
    <row r="10" spans="1:13" s="7" customFormat="1" ht="21.95" customHeight="1">
      <c r="A10" s="141">
        <v>5</v>
      </c>
      <c r="B10" s="608" t="s">
        <v>426</v>
      </c>
      <c r="C10" s="215" t="s">
        <v>417</v>
      </c>
      <c r="D10" s="428" t="s">
        <v>82</v>
      </c>
      <c r="E10" s="170" t="s">
        <v>419</v>
      </c>
      <c r="F10" s="361" t="s">
        <v>162</v>
      </c>
      <c r="G10" s="108">
        <f t="shared" si="0"/>
        <v>12</v>
      </c>
      <c r="H10" s="109">
        <v>5</v>
      </c>
      <c r="I10" s="402">
        <v>7</v>
      </c>
      <c r="J10" s="439">
        <f t="shared" si="1"/>
        <v>105</v>
      </c>
      <c r="K10" s="109">
        <v>0</v>
      </c>
      <c r="L10" s="140">
        <v>105</v>
      </c>
      <c r="M10" s="140"/>
    </row>
    <row r="11" spans="1:13" s="7" customFormat="1" ht="21.95" customHeight="1">
      <c r="A11" s="139"/>
      <c r="B11" s="607"/>
      <c r="C11" s="600"/>
      <c r="D11" s="428" t="s">
        <v>188</v>
      </c>
      <c r="E11" s="170" t="s">
        <v>418</v>
      </c>
      <c r="F11" s="361" t="s">
        <v>365</v>
      </c>
      <c r="G11" s="108">
        <f t="shared" si="0"/>
        <v>0</v>
      </c>
      <c r="H11" s="109">
        <v>0</v>
      </c>
      <c r="I11" s="402">
        <v>0</v>
      </c>
      <c r="J11" s="439">
        <f t="shared" si="1"/>
        <v>43</v>
      </c>
      <c r="K11" s="109">
        <v>24</v>
      </c>
      <c r="L11" s="140">
        <v>19</v>
      </c>
      <c r="M11" s="140"/>
    </row>
    <row r="12" spans="1:13" s="7" customFormat="1" ht="21.95" customHeight="1">
      <c r="A12" s="121">
        <v>6</v>
      </c>
      <c r="B12" s="791" t="s">
        <v>221</v>
      </c>
      <c r="C12" s="789" t="s">
        <v>445</v>
      </c>
      <c r="D12" s="428" t="s">
        <v>366</v>
      </c>
      <c r="E12" s="170" t="s">
        <v>443</v>
      </c>
      <c r="F12" s="361" t="s">
        <v>163</v>
      </c>
      <c r="G12" s="108">
        <f t="shared" si="0"/>
        <v>9</v>
      </c>
      <c r="H12" s="109">
        <v>4</v>
      </c>
      <c r="I12" s="402">
        <v>5</v>
      </c>
      <c r="J12" s="406">
        <f t="shared" si="1"/>
        <v>11</v>
      </c>
      <c r="K12" s="109">
        <v>0</v>
      </c>
      <c r="L12" s="140">
        <v>11</v>
      </c>
      <c r="M12" s="637" t="s">
        <v>444</v>
      </c>
    </row>
    <row r="13" spans="1:13" s="7" customFormat="1" ht="21.95" customHeight="1">
      <c r="A13" s="121"/>
      <c r="B13" s="792"/>
      <c r="C13" s="790"/>
      <c r="D13" s="428" t="s">
        <v>82</v>
      </c>
      <c r="E13" s="170" t="s">
        <v>367</v>
      </c>
      <c r="F13" s="361" t="s">
        <v>369</v>
      </c>
      <c r="G13" s="108">
        <f t="shared" si="0"/>
        <v>0</v>
      </c>
      <c r="H13" s="109">
        <v>0</v>
      </c>
      <c r="I13" s="402">
        <v>0</v>
      </c>
      <c r="J13" s="406">
        <f t="shared" si="1"/>
        <v>3</v>
      </c>
      <c r="K13" s="109">
        <v>2</v>
      </c>
      <c r="L13" s="140">
        <v>1</v>
      </c>
      <c r="M13" s="140"/>
    </row>
    <row r="14" spans="1:13" s="7" customFormat="1" ht="21.95" customHeight="1">
      <c r="A14" s="121"/>
      <c r="B14" s="609"/>
      <c r="C14" s="429"/>
      <c r="D14" s="428" t="s">
        <v>285</v>
      </c>
      <c r="E14" s="170" t="s">
        <v>368</v>
      </c>
      <c r="F14" s="361" t="s">
        <v>369</v>
      </c>
      <c r="G14" s="108">
        <f t="shared" si="0"/>
        <v>0</v>
      </c>
      <c r="H14" s="109">
        <v>0</v>
      </c>
      <c r="I14" s="402">
        <v>0</v>
      </c>
      <c r="J14" s="439">
        <f t="shared" si="1"/>
        <v>56</v>
      </c>
      <c r="K14" s="109">
        <v>25</v>
      </c>
      <c r="L14" s="140">
        <v>31</v>
      </c>
      <c r="M14" s="140"/>
    </row>
    <row r="15" spans="1:13" s="7" customFormat="1" ht="21.95" customHeight="1">
      <c r="A15" s="139"/>
      <c r="B15" s="607"/>
      <c r="C15" s="219"/>
      <c r="D15" s="428" t="s">
        <v>370</v>
      </c>
      <c r="E15" s="170" t="s">
        <v>371</v>
      </c>
      <c r="F15" s="361" t="s">
        <v>369</v>
      </c>
      <c r="G15" s="108">
        <f t="shared" si="0"/>
        <v>0</v>
      </c>
      <c r="H15" s="109">
        <v>0</v>
      </c>
      <c r="I15" s="402">
        <v>0</v>
      </c>
      <c r="J15" s="439">
        <f t="shared" si="1"/>
        <v>17</v>
      </c>
      <c r="K15" s="109">
        <v>0</v>
      </c>
      <c r="L15" s="140">
        <v>17</v>
      </c>
      <c r="M15" s="140"/>
    </row>
    <row r="16" spans="1:13" s="7" customFormat="1" ht="21.95" customHeight="1">
      <c r="A16" s="124">
        <v>7</v>
      </c>
      <c r="B16" s="193" t="s">
        <v>23</v>
      </c>
      <c r="C16" s="170" t="s">
        <v>372</v>
      </c>
      <c r="D16" s="428" t="s">
        <v>188</v>
      </c>
      <c r="E16" s="170" t="s">
        <v>373</v>
      </c>
      <c r="F16" s="361" t="s">
        <v>164</v>
      </c>
      <c r="G16" s="108">
        <f t="shared" si="0"/>
        <v>3</v>
      </c>
      <c r="H16" s="109">
        <v>0</v>
      </c>
      <c r="I16" s="402">
        <v>3</v>
      </c>
      <c r="J16" s="406">
        <f>SUM(K16:L16)</f>
        <v>0</v>
      </c>
      <c r="K16" s="109">
        <v>0</v>
      </c>
      <c r="L16" s="140">
        <v>0</v>
      </c>
      <c r="M16" s="637" t="s">
        <v>442</v>
      </c>
    </row>
    <row r="17" spans="1:13" s="7" customFormat="1" ht="21.75" customHeight="1">
      <c r="A17" s="141">
        <v>8</v>
      </c>
      <c r="B17" s="608" t="s">
        <v>194</v>
      </c>
      <c r="C17" s="215" t="s">
        <v>374</v>
      </c>
      <c r="D17" s="428" t="s">
        <v>188</v>
      </c>
      <c r="E17" s="430" t="s">
        <v>84</v>
      </c>
      <c r="F17" s="361" t="s">
        <v>165</v>
      </c>
      <c r="G17" s="108">
        <f t="shared" si="0"/>
        <v>3</v>
      </c>
      <c r="H17" s="109">
        <v>1</v>
      </c>
      <c r="I17" s="402">
        <v>2</v>
      </c>
      <c r="J17" s="439">
        <f t="shared" si="1"/>
        <v>11</v>
      </c>
      <c r="K17" s="109">
        <v>7</v>
      </c>
      <c r="L17" s="140">
        <v>4</v>
      </c>
      <c r="M17" s="140"/>
    </row>
    <row r="18" spans="1:13" s="7" customFormat="1" ht="21.95" customHeight="1">
      <c r="A18" s="121"/>
      <c r="B18" s="609"/>
      <c r="C18" s="171"/>
      <c r="D18" s="428" t="s">
        <v>221</v>
      </c>
      <c r="E18" s="430" t="s">
        <v>85</v>
      </c>
      <c r="F18" s="361" t="s">
        <v>365</v>
      </c>
      <c r="G18" s="108">
        <f t="shared" si="0"/>
        <v>0</v>
      </c>
      <c r="H18" s="109">
        <v>0</v>
      </c>
      <c r="I18" s="402">
        <v>0</v>
      </c>
      <c r="J18" s="406">
        <f>SUM(K18:L18)</f>
        <v>0</v>
      </c>
      <c r="K18" s="109">
        <v>0</v>
      </c>
      <c r="L18" s="140">
        <v>0</v>
      </c>
      <c r="M18" s="140"/>
    </row>
    <row r="19" spans="1:13" s="7" customFormat="1" ht="21.95" customHeight="1">
      <c r="A19" s="121"/>
      <c r="B19" s="609"/>
      <c r="C19" s="171"/>
      <c r="D19" s="428" t="s">
        <v>221</v>
      </c>
      <c r="E19" s="430" t="s">
        <v>86</v>
      </c>
      <c r="F19" s="361" t="s">
        <v>365</v>
      </c>
      <c r="G19" s="108">
        <f t="shared" si="0"/>
        <v>0</v>
      </c>
      <c r="H19" s="109">
        <v>0</v>
      </c>
      <c r="I19" s="402">
        <v>0</v>
      </c>
      <c r="J19" s="406">
        <f>SUM(K19:L19)</f>
        <v>0</v>
      </c>
      <c r="K19" s="109">
        <v>0</v>
      </c>
      <c r="L19" s="140">
        <v>0</v>
      </c>
      <c r="M19" s="140"/>
    </row>
    <row r="20" spans="1:13" s="7" customFormat="1" ht="21.95" customHeight="1">
      <c r="A20" s="121"/>
      <c r="B20" s="609"/>
      <c r="C20" s="171"/>
      <c r="D20" s="428" t="s">
        <v>221</v>
      </c>
      <c r="E20" s="431" t="s">
        <v>87</v>
      </c>
      <c r="F20" s="361" t="s">
        <v>365</v>
      </c>
      <c r="G20" s="108">
        <f t="shared" si="0"/>
        <v>0</v>
      </c>
      <c r="H20" s="109">
        <v>0</v>
      </c>
      <c r="I20" s="402">
        <v>0</v>
      </c>
      <c r="J20" s="406">
        <f>SUM(K20:L20)</f>
        <v>7</v>
      </c>
      <c r="K20" s="109">
        <v>0</v>
      </c>
      <c r="L20" s="140">
        <v>7</v>
      </c>
      <c r="M20" s="140"/>
    </row>
    <row r="21" spans="1:13" s="7" customFormat="1" ht="21.95" customHeight="1">
      <c r="A21" s="121"/>
      <c r="B21" s="609"/>
      <c r="C21" s="171"/>
      <c r="D21" s="428" t="s">
        <v>221</v>
      </c>
      <c r="E21" s="431" t="s">
        <v>88</v>
      </c>
      <c r="F21" s="361" t="s">
        <v>365</v>
      </c>
      <c r="G21" s="108">
        <f t="shared" si="0"/>
        <v>0</v>
      </c>
      <c r="H21" s="109">
        <v>0</v>
      </c>
      <c r="I21" s="402">
        <v>0</v>
      </c>
      <c r="J21" s="406">
        <f>SUM(K21:L21)</f>
        <v>2</v>
      </c>
      <c r="K21" s="109">
        <v>1</v>
      </c>
      <c r="L21" s="140">
        <v>1</v>
      </c>
      <c r="M21" s="140"/>
    </row>
    <row r="22" spans="1:13" s="7" customFormat="1" ht="21.95" customHeight="1" thickBot="1">
      <c r="A22" s="142"/>
      <c r="B22" s="610"/>
      <c r="C22" s="365"/>
      <c r="D22" s="432" t="s">
        <v>82</v>
      </c>
      <c r="E22" s="433" t="s">
        <v>89</v>
      </c>
      <c r="F22" s="434" t="s">
        <v>83</v>
      </c>
      <c r="G22" s="425">
        <f t="shared" si="0"/>
        <v>0</v>
      </c>
      <c r="H22" s="134">
        <v>0</v>
      </c>
      <c r="I22" s="403">
        <v>0</v>
      </c>
      <c r="J22" s="638">
        <f>SUM(K22:L22)</f>
        <v>3</v>
      </c>
      <c r="K22" s="134">
        <v>2</v>
      </c>
      <c r="L22" s="144">
        <v>1</v>
      </c>
      <c r="M22" s="144"/>
    </row>
    <row r="23" spans="1:13" ht="27.95" customHeight="1" thickTop="1" thickBot="1">
      <c r="A23" s="689" t="s">
        <v>184</v>
      </c>
      <c r="B23" s="788"/>
      <c r="C23" s="435">
        <f>COUNTA(C4:C21)</f>
        <v>8</v>
      </c>
      <c r="D23" s="436"/>
      <c r="E23" s="436"/>
      <c r="F23" s="436"/>
      <c r="G23" s="113">
        <f t="shared" ref="G23:L23" si="2">SUM(G4:G22)</f>
        <v>45</v>
      </c>
      <c r="H23" s="145">
        <f t="shared" si="2"/>
        <v>15</v>
      </c>
      <c r="I23" s="437">
        <f t="shared" si="2"/>
        <v>30</v>
      </c>
      <c r="J23" s="332">
        <f t="shared" si="2"/>
        <v>509</v>
      </c>
      <c r="K23" s="145">
        <f t="shared" si="2"/>
        <v>105</v>
      </c>
      <c r="L23" s="146">
        <f t="shared" si="2"/>
        <v>404</v>
      </c>
      <c r="M23" s="146"/>
    </row>
    <row r="24" spans="1:13" ht="21" customHeight="1">
      <c r="G24" s="652" t="s">
        <v>430</v>
      </c>
      <c r="H24" s="782"/>
      <c r="I24" s="782"/>
      <c r="J24" s="782"/>
      <c r="K24" s="782"/>
      <c r="L24" s="782"/>
    </row>
    <row r="25" spans="1:13" ht="30" customHeight="1">
      <c r="I25" s="148"/>
      <c r="J25" s="148"/>
      <c r="K25" s="148"/>
      <c r="L25" s="148"/>
    </row>
    <row r="26" spans="1:13" s="7" customFormat="1" ht="30" customHeight="1" thickBot="1">
      <c r="A26" s="1" t="s">
        <v>126</v>
      </c>
      <c r="B26" s="4"/>
      <c r="F26" s="149"/>
      <c r="G26" s="149"/>
      <c r="H26" s="150"/>
      <c r="I26" s="150"/>
      <c r="J26" s="783"/>
      <c r="K26" s="784"/>
      <c r="L26" s="784"/>
    </row>
    <row r="27" spans="1:13" s="7" customFormat="1" ht="21.95" customHeight="1">
      <c r="A27" s="672" t="s">
        <v>103</v>
      </c>
      <c r="B27" s="673"/>
      <c r="C27" s="676" t="s">
        <v>102</v>
      </c>
      <c r="D27" s="676" t="s">
        <v>117</v>
      </c>
      <c r="E27" s="676"/>
      <c r="F27" s="676" t="s">
        <v>93</v>
      </c>
      <c r="G27" s="684" t="s">
        <v>100</v>
      </c>
      <c r="H27" s="682"/>
      <c r="I27" s="682"/>
      <c r="J27" s="681" t="s">
        <v>105</v>
      </c>
      <c r="K27" s="682"/>
      <c r="L27" s="683"/>
      <c r="M27" s="779" t="s">
        <v>64</v>
      </c>
    </row>
    <row r="28" spans="1:13" s="7" customFormat="1" ht="21.95" customHeight="1" thickBot="1">
      <c r="A28" s="674"/>
      <c r="B28" s="675"/>
      <c r="C28" s="678"/>
      <c r="D28" s="678"/>
      <c r="E28" s="678"/>
      <c r="F28" s="678"/>
      <c r="G28" s="564" t="s">
        <v>10</v>
      </c>
      <c r="H28" s="586" t="s">
        <v>8</v>
      </c>
      <c r="I28" s="590" t="s">
        <v>9</v>
      </c>
      <c r="J28" s="566" t="s">
        <v>10</v>
      </c>
      <c r="K28" s="586" t="s">
        <v>8</v>
      </c>
      <c r="L28" s="591" t="s">
        <v>9</v>
      </c>
      <c r="M28" s="780"/>
    </row>
    <row r="29" spans="1:13" s="7" customFormat="1" ht="21.95" customHeight="1" thickTop="1">
      <c r="A29" s="151">
        <v>1</v>
      </c>
      <c r="B29" s="441" t="s">
        <v>375</v>
      </c>
      <c r="C29" s="212" t="s">
        <v>376</v>
      </c>
      <c r="D29" s="785" t="s">
        <v>30</v>
      </c>
      <c r="E29" s="785"/>
      <c r="F29" s="427" t="s">
        <v>169</v>
      </c>
      <c r="G29" s="443">
        <f>SUM(H29:I29)</f>
        <v>6</v>
      </c>
      <c r="H29" s="132">
        <v>0</v>
      </c>
      <c r="I29" s="401">
        <v>6</v>
      </c>
      <c r="J29" s="438">
        <f>SUM(K29:L29)</f>
        <v>68</v>
      </c>
      <c r="K29" s="132">
        <v>14</v>
      </c>
      <c r="L29" s="138">
        <v>54</v>
      </c>
      <c r="M29" s="138"/>
    </row>
    <row r="30" spans="1:13" s="7" customFormat="1" ht="21.95" customHeight="1" thickBot="1">
      <c r="A30" s="133">
        <v>2</v>
      </c>
      <c r="B30" s="442" t="s">
        <v>23</v>
      </c>
      <c r="C30" s="446" t="s">
        <v>377</v>
      </c>
      <c r="D30" s="781" t="s">
        <v>378</v>
      </c>
      <c r="E30" s="781"/>
      <c r="F30" s="397" t="s">
        <v>170</v>
      </c>
      <c r="G30" s="444">
        <f>SUM(H30:I30)</f>
        <v>1</v>
      </c>
      <c r="H30" s="134">
        <v>0</v>
      </c>
      <c r="I30" s="403">
        <v>1</v>
      </c>
      <c r="J30" s="440">
        <f>SUM(K30:L30)</f>
        <v>5</v>
      </c>
      <c r="K30" s="134">
        <v>0</v>
      </c>
      <c r="L30" s="144">
        <v>5</v>
      </c>
      <c r="M30" s="144"/>
    </row>
    <row r="31" spans="1:13" ht="27.95" customHeight="1" thickTop="1" thickBot="1">
      <c r="A31" s="689" t="s">
        <v>184</v>
      </c>
      <c r="B31" s="690"/>
      <c r="C31" s="222">
        <f>COUNTA(C29:C30)</f>
        <v>2</v>
      </c>
      <c r="D31" s="786"/>
      <c r="E31" s="787"/>
      <c r="F31" s="447"/>
      <c r="G31" s="445">
        <f t="shared" ref="G31:L31" si="3">SUM(G29:G30)</f>
        <v>7</v>
      </c>
      <c r="H31" s="145">
        <f t="shared" si="3"/>
        <v>0</v>
      </c>
      <c r="I31" s="437">
        <f t="shared" si="3"/>
        <v>7</v>
      </c>
      <c r="J31" s="448">
        <f t="shared" si="3"/>
        <v>73</v>
      </c>
      <c r="K31" s="145">
        <f t="shared" si="3"/>
        <v>14</v>
      </c>
      <c r="L31" s="146">
        <f t="shared" si="3"/>
        <v>59</v>
      </c>
      <c r="M31" s="146"/>
    </row>
    <row r="32" spans="1:13" ht="21" customHeight="1">
      <c r="G32" s="652" t="s">
        <v>430</v>
      </c>
      <c r="H32" s="782"/>
      <c r="I32" s="782"/>
      <c r="J32" s="782"/>
      <c r="K32" s="782"/>
      <c r="L32" s="782"/>
    </row>
  </sheetData>
  <mergeCells count="25">
    <mergeCell ref="A27:B28"/>
    <mergeCell ref="F2:F3"/>
    <mergeCell ref="D31:E31"/>
    <mergeCell ref="A31:B31"/>
    <mergeCell ref="A2:B3"/>
    <mergeCell ref="C27:C28"/>
    <mergeCell ref="A23:B23"/>
    <mergeCell ref="C2:C3"/>
    <mergeCell ref="C12:C13"/>
    <mergeCell ref="B12:B13"/>
    <mergeCell ref="G32:L32"/>
    <mergeCell ref="J27:L27"/>
    <mergeCell ref="J2:L2"/>
    <mergeCell ref="J26:L26"/>
    <mergeCell ref="D29:E29"/>
    <mergeCell ref="G27:I27"/>
    <mergeCell ref="G24:L24"/>
    <mergeCell ref="G2:I2"/>
    <mergeCell ref="M27:M28"/>
    <mergeCell ref="M2:M3"/>
    <mergeCell ref="D30:E30"/>
    <mergeCell ref="D2:D3"/>
    <mergeCell ref="E2:E3"/>
    <mergeCell ref="F27:F28"/>
    <mergeCell ref="D27:E2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7" firstPageNumber="39" orientation="landscape" horizontalDpi="4294967292" verticalDpi="300" r:id="rId1"/>
  <headerFooter alignWithMargins="0"/>
  <ignoredErrors>
    <ignoredError sqref="G29:G30 G14:G17 G12" formulaRange="1"/>
    <ignoredError sqref="J9 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第1表</vt:lpstr>
      <vt:lpstr>第2表(小学校)</vt:lpstr>
      <vt:lpstr>第3表(中学校)</vt:lpstr>
      <vt:lpstr>第4,5表(高校)</vt:lpstr>
      <vt:lpstr>第6,7表</vt:lpstr>
      <vt:lpstr>第8,9表(大・短・養護)</vt:lpstr>
      <vt:lpstr>第10表(幼稚園) </vt:lpstr>
      <vt:lpstr>第11,12表(専修・各種) </vt:lpstr>
      <vt:lpstr>'第11,12表(専修・各種) '!Print_Area</vt:lpstr>
      <vt:lpstr>第1表!Print_Area</vt:lpstr>
      <vt:lpstr>'第2表(小学校)'!Print_Area</vt:lpstr>
      <vt:lpstr>'第3表(中学校)'!Print_Area</vt:lpstr>
      <vt:lpstr>'第4,5表(高校)'!Print_Area</vt:lpstr>
      <vt:lpstr>'第6,7表'!Print_Area</vt:lpstr>
      <vt:lpstr>'第8,9表(大・短・養護)'!Print_Area</vt:lpstr>
      <vt:lpstr>'第2表(小学校)'!Print_Titles</vt:lpstr>
    </vt:vector>
  </TitlesOfParts>
  <Company>ＦＭユーザ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Administrator</cp:lastModifiedBy>
  <cp:lastPrinted>2019-04-11T04:48:45Z</cp:lastPrinted>
  <dcterms:created xsi:type="dcterms:W3CDTF">1998-01-13T04:30:24Z</dcterms:created>
  <dcterms:modified xsi:type="dcterms:W3CDTF">2019-04-15T07:15:46Z</dcterms:modified>
</cp:coreProperties>
</file>