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6.16.144\fs_l\11070500___企画調整課\0705037_統計結果の公表事務\ホームページ\学校基本調査\R5\"/>
    </mc:Choice>
  </mc:AlternateContent>
  <bookViews>
    <workbookView xWindow="0" yWindow="0" windowWidth="20490" windowHeight="7770" tabRatio="797"/>
  </bookViews>
  <sheets>
    <sheet name="第1表" sheetId="1" r:id="rId1"/>
    <sheet name="第2表(小学校)" sheetId="2" r:id="rId2"/>
    <sheet name="第3表(中学校)" sheetId="5" r:id="rId3"/>
    <sheet name="第4,5表(高校)" sheetId="6" r:id="rId4"/>
    <sheet name="第6,7表" sheetId="7" r:id="rId5"/>
    <sheet name="第8,9表(大・短・養護)" sheetId="8" r:id="rId6"/>
    <sheet name="第10表(幼稚園) " sheetId="13" r:id="rId7"/>
    <sheet name="第11,12表(専修・各種) " sheetId="10" r:id="rId8"/>
  </sheets>
  <definedNames>
    <definedName name="_xlnm._FilterDatabase" localSheetId="1" hidden="1">'第2表(小学校)'!$A$3:$R$47</definedName>
    <definedName name="_xlnm.Print_Area" localSheetId="7">'第11,12表(専修・各種) '!$A$1:$M$29</definedName>
    <definedName name="_xlnm.Print_Area" localSheetId="0">第1表!$A$1:$J$23</definedName>
    <definedName name="_xlnm.Print_Area" localSheetId="1">'第2表(小学校)'!$A$4:$R$47</definedName>
    <definedName name="_xlnm.Print_Area" localSheetId="2">'第3表(中学校)'!$A$1:$O$28</definedName>
    <definedName name="_xlnm.Print_Area" localSheetId="3">'第4,5表(高校)'!$A$1:$T$42</definedName>
    <definedName name="_xlnm.Print_Area" localSheetId="4">'第6,7表'!$A$1:$M$26</definedName>
    <definedName name="_xlnm.Print_Titles" localSheetId="1">'第2表(小学校)'!$1:$3</definedName>
  </definedNames>
  <calcPr calcId="152511"/>
</workbook>
</file>

<file path=xl/calcChain.xml><?xml version="1.0" encoding="utf-8"?>
<calcChain xmlns="http://schemas.openxmlformats.org/spreadsheetml/2006/main">
  <c r="K6" i="7" l="1"/>
  <c r="K7" i="7"/>
  <c r="K8" i="7"/>
  <c r="K9" i="7"/>
  <c r="K10" i="7"/>
  <c r="K5" i="7"/>
  <c r="H9" i="7"/>
  <c r="H10" i="7"/>
  <c r="H5" i="7"/>
  <c r="H6" i="7"/>
  <c r="H7" i="7"/>
  <c r="H8" i="7"/>
  <c r="J11" i="7"/>
  <c r="L11" i="7"/>
  <c r="K11" i="7" l="1"/>
  <c r="J13" i="10"/>
  <c r="G13" i="10"/>
  <c r="J12" i="10"/>
  <c r="G12" i="10"/>
  <c r="J11" i="10"/>
  <c r="G11" i="10"/>
  <c r="J10" i="10"/>
  <c r="G10" i="10"/>
  <c r="J4" i="10"/>
  <c r="G4" i="10"/>
  <c r="J5" i="10"/>
  <c r="G5" i="10"/>
  <c r="J22" i="8" l="1"/>
  <c r="J23" i="8"/>
  <c r="J24" i="8"/>
  <c r="I5" i="8"/>
  <c r="H24" i="5" l="1"/>
  <c r="H19" i="5"/>
  <c r="H44" i="2"/>
  <c r="E11" i="2"/>
  <c r="H10" i="2"/>
  <c r="F17" i="7" l="1"/>
  <c r="B17" i="7"/>
  <c r="E23" i="7"/>
  <c r="D23" i="7"/>
  <c r="M11" i="7"/>
  <c r="I11" i="7"/>
  <c r="D11" i="7"/>
  <c r="C11" i="7"/>
  <c r="H11" i="7" l="1"/>
  <c r="D10" i="1"/>
  <c r="I21" i="1" l="1"/>
  <c r="L32" i="6" l="1"/>
  <c r="H22" i="2"/>
  <c r="E22" i="2"/>
  <c r="H5" i="13" l="1"/>
  <c r="H4" i="13"/>
  <c r="J31" i="8"/>
  <c r="F11" i="8"/>
  <c r="I7" i="8"/>
  <c r="E5" i="7"/>
  <c r="J24" i="6"/>
  <c r="J20" i="6"/>
  <c r="J19" i="6"/>
  <c r="J22" i="6"/>
  <c r="G22" i="6"/>
  <c r="J12" i="6"/>
  <c r="J4" i="6"/>
  <c r="G4" i="6"/>
  <c r="E16" i="5"/>
  <c r="H14" i="5"/>
  <c r="E4" i="2"/>
  <c r="D3" i="1"/>
  <c r="G3" i="1" l="1"/>
  <c r="J42" i="8" l="1"/>
  <c r="S19" i="8"/>
  <c r="J20" i="8"/>
  <c r="E3" i="1" l="1"/>
  <c r="G5" i="1"/>
  <c r="F5" i="1"/>
  <c r="E5" i="1"/>
  <c r="J19" i="10" l="1"/>
  <c r="J18" i="10"/>
  <c r="J17" i="10"/>
  <c r="J15" i="10"/>
  <c r="K47" i="8" l="1"/>
  <c r="L47" i="8"/>
  <c r="J36" i="8"/>
  <c r="J37" i="8"/>
  <c r="J38" i="8"/>
  <c r="J39" i="8"/>
  <c r="J41" i="8"/>
  <c r="J43" i="8"/>
  <c r="J44" i="8"/>
  <c r="G17" i="1"/>
  <c r="F17" i="1"/>
  <c r="D5" i="1" l="1"/>
  <c r="H17" i="1" l="1"/>
  <c r="H14" i="1"/>
  <c r="F3" i="1"/>
  <c r="E17" i="1"/>
  <c r="D17" i="1"/>
  <c r="G14" i="1"/>
  <c r="F14" i="1"/>
  <c r="E14" i="1"/>
  <c r="D14" i="1"/>
  <c r="G10" i="1"/>
  <c r="F10" i="1"/>
  <c r="E10" i="1"/>
  <c r="G7" i="1"/>
  <c r="F7" i="1"/>
  <c r="E7" i="1"/>
  <c r="D7" i="1"/>
  <c r="J16" i="10" l="1"/>
  <c r="N28" i="13" l="1"/>
  <c r="M28" i="13"/>
  <c r="L28" i="13"/>
  <c r="K28" i="13"/>
  <c r="J28" i="13"/>
  <c r="I28" i="13"/>
  <c r="G28" i="13"/>
  <c r="F28" i="13"/>
  <c r="C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E5" i="13"/>
  <c r="E4" i="13"/>
  <c r="E28" i="13" l="1"/>
  <c r="H28" i="13"/>
  <c r="M32" i="6"/>
  <c r="N32" i="6"/>
  <c r="O32" i="6"/>
  <c r="L17" i="6" l="1"/>
  <c r="K17" i="6"/>
  <c r="I17" i="6"/>
  <c r="H17" i="6"/>
  <c r="G7" i="6"/>
  <c r="F19" i="7"/>
  <c r="F18" i="7"/>
  <c r="H23" i="7"/>
  <c r="F21" i="7"/>
  <c r="F22" i="7"/>
  <c r="P17" i="6"/>
  <c r="S25" i="8"/>
  <c r="S30" i="8"/>
  <c r="S35" i="8"/>
  <c r="S40" i="8"/>
  <c r="S47" i="8"/>
  <c r="P32" i="6"/>
  <c r="J5" i="6"/>
  <c r="J6" i="6"/>
  <c r="J7" i="6"/>
  <c r="J10" i="6"/>
  <c r="J13" i="6"/>
  <c r="J14" i="6"/>
  <c r="J15" i="6"/>
  <c r="J16" i="6"/>
  <c r="J6" i="8"/>
  <c r="J9" i="8"/>
  <c r="J12" i="8"/>
  <c r="K6" i="8"/>
  <c r="I11" i="8"/>
  <c r="I10" i="8"/>
  <c r="I8" i="8"/>
  <c r="I4" i="8"/>
  <c r="K9" i="8"/>
  <c r="K12" i="8"/>
  <c r="L19" i="8"/>
  <c r="J21" i="8"/>
  <c r="P41" i="6"/>
  <c r="O41" i="6"/>
  <c r="N41" i="6"/>
  <c r="M41" i="6"/>
  <c r="O17" i="6"/>
  <c r="O33" i="6" s="1"/>
  <c r="N17" i="6"/>
  <c r="N33" i="6" s="1"/>
  <c r="M17" i="6"/>
  <c r="M33" i="6" s="1"/>
  <c r="M23" i="5"/>
  <c r="M26" i="5"/>
  <c r="L23" i="5"/>
  <c r="L26" i="5"/>
  <c r="K23" i="5"/>
  <c r="K26" i="5"/>
  <c r="P46" i="2"/>
  <c r="O46" i="2"/>
  <c r="N46" i="2"/>
  <c r="M46" i="2"/>
  <c r="L46" i="2"/>
  <c r="K46" i="2"/>
  <c r="B18" i="7"/>
  <c r="B20" i="7"/>
  <c r="B21" i="7"/>
  <c r="B22" i="7"/>
  <c r="E9" i="7"/>
  <c r="E10" i="7"/>
  <c r="E8" i="7"/>
  <c r="G19" i="10"/>
  <c r="G18" i="10"/>
  <c r="G17" i="10"/>
  <c r="G16" i="10"/>
  <c r="G15" i="10"/>
  <c r="E7" i="7"/>
  <c r="E6" i="7"/>
  <c r="B5" i="7"/>
  <c r="B6" i="7"/>
  <c r="B7" i="7"/>
  <c r="B8" i="7"/>
  <c r="B9" i="7"/>
  <c r="B10" i="7"/>
  <c r="J6" i="10"/>
  <c r="J7" i="10"/>
  <c r="J8" i="10"/>
  <c r="J9" i="10"/>
  <c r="J14" i="10"/>
  <c r="G9" i="10"/>
  <c r="G8" i="10"/>
  <c r="G7" i="10"/>
  <c r="G6" i="10"/>
  <c r="G12" i="8"/>
  <c r="H12" i="8"/>
  <c r="F10" i="8"/>
  <c r="K32" i="6"/>
  <c r="J18" i="6"/>
  <c r="J29" i="6"/>
  <c r="I32" i="6"/>
  <c r="H32" i="6"/>
  <c r="G5" i="6"/>
  <c r="G6" i="6"/>
  <c r="G10" i="6"/>
  <c r="G13" i="6"/>
  <c r="G14" i="6"/>
  <c r="G15" i="6"/>
  <c r="G16" i="6"/>
  <c r="G18" i="6"/>
  <c r="G24" i="6"/>
  <c r="G29" i="6"/>
  <c r="H41" i="6"/>
  <c r="I41" i="6"/>
  <c r="J48" i="8"/>
  <c r="J49" i="8"/>
  <c r="J50" i="8"/>
  <c r="J51" i="8"/>
  <c r="L40" i="8"/>
  <c r="K40" i="8"/>
  <c r="L35" i="8"/>
  <c r="K35" i="8"/>
  <c r="L30" i="8"/>
  <c r="K30" i="8"/>
  <c r="J32" i="8"/>
  <c r="J33" i="8"/>
  <c r="J34" i="8"/>
  <c r="L25" i="8"/>
  <c r="K25" i="8"/>
  <c r="J26" i="8"/>
  <c r="J27" i="8"/>
  <c r="J28" i="8"/>
  <c r="J29" i="8"/>
  <c r="K19" i="8"/>
  <c r="J45" i="8"/>
  <c r="J46" i="8"/>
  <c r="H4" i="2"/>
  <c r="H5" i="2"/>
  <c r="H6" i="2"/>
  <c r="H7" i="2"/>
  <c r="H8" i="2"/>
  <c r="H9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5" i="2"/>
  <c r="H4" i="5"/>
  <c r="H5" i="5"/>
  <c r="H6" i="5"/>
  <c r="H7" i="5"/>
  <c r="H8" i="5"/>
  <c r="H9" i="5"/>
  <c r="H10" i="5"/>
  <c r="H11" i="5"/>
  <c r="H12" i="5"/>
  <c r="H13" i="5"/>
  <c r="H15" i="5"/>
  <c r="H16" i="5"/>
  <c r="H17" i="5"/>
  <c r="H18" i="5"/>
  <c r="H20" i="5"/>
  <c r="H21" i="5"/>
  <c r="H22" i="5"/>
  <c r="H25" i="5"/>
  <c r="J39" i="6"/>
  <c r="J40" i="6"/>
  <c r="J26" i="10"/>
  <c r="J27" i="10"/>
  <c r="E5" i="2"/>
  <c r="E6" i="2"/>
  <c r="E7" i="2"/>
  <c r="E8" i="2"/>
  <c r="E9" i="2"/>
  <c r="E10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" i="5"/>
  <c r="E5" i="5"/>
  <c r="E6" i="5"/>
  <c r="E7" i="5"/>
  <c r="E8" i="5"/>
  <c r="E9" i="5"/>
  <c r="E10" i="5"/>
  <c r="E11" i="5"/>
  <c r="E12" i="5"/>
  <c r="E13" i="5"/>
  <c r="E14" i="5"/>
  <c r="E15" i="5"/>
  <c r="E17" i="5"/>
  <c r="E18" i="5"/>
  <c r="E19" i="5"/>
  <c r="E20" i="5"/>
  <c r="E21" i="5"/>
  <c r="E22" i="5"/>
  <c r="E24" i="5"/>
  <c r="E25" i="5"/>
  <c r="G39" i="6"/>
  <c r="G40" i="6"/>
  <c r="F4" i="8"/>
  <c r="F5" i="8"/>
  <c r="F7" i="8"/>
  <c r="F8" i="8"/>
  <c r="F19" i="8"/>
  <c r="F25" i="8"/>
  <c r="F30" i="8"/>
  <c r="F35" i="8"/>
  <c r="F40" i="8"/>
  <c r="F45" i="8"/>
  <c r="F46" i="8"/>
  <c r="F47" i="8"/>
  <c r="G26" i="10"/>
  <c r="G27" i="10"/>
  <c r="G14" i="10"/>
  <c r="R41" i="6"/>
  <c r="N26" i="5"/>
  <c r="N23" i="5"/>
  <c r="Q46" i="2"/>
  <c r="I23" i="7"/>
  <c r="C46" i="2"/>
  <c r="C32" i="6"/>
  <c r="C33" i="6" s="1"/>
  <c r="C41" i="6"/>
  <c r="C12" i="8"/>
  <c r="C6" i="8"/>
  <c r="C13" i="8" s="1"/>
  <c r="C9" i="8"/>
  <c r="C52" i="8"/>
  <c r="C20" i="10"/>
  <c r="C28" i="10"/>
  <c r="G9" i="8"/>
  <c r="H9" i="8"/>
  <c r="G6" i="8"/>
  <c r="H6" i="8"/>
  <c r="G11" i="7"/>
  <c r="F11" i="7"/>
  <c r="G52" i="8"/>
  <c r="H52" i="8"/>
  <c r="J26" i="5"/>
  <c r="J23" i="5"/>
  <c r="I26" i="5"/>
  <c r="I23" i="5"/>
  <c r="C23" i="5"/>
  <c r="C26" i="5"/>
  <c r="H20" i="10"/>
  <c r="I20" i="10"/>
  <c r="L20" i="10"/>
  <c r="K20" i="10"/>
  <c r="F26" i="5"/>
  <c r="G26" i="5"/>
  <c r="G23" i="5"/>
  <c r="F23" i="5"/>
  <c r="H28" i="10"/>
  <c r="I28" i="10"/>
  <c r="K28" i="10"/>
  <c r="L28" i="10"/>
  <c r="G8" i="6"/>
  <c r="J8" i="6"/>
  <c r="G9" i="6"/>
  <c r="J9" i="6"/>
  <c r="G11" i="6"/>
  <c r="J11" i="6"/>
  <c r="G12" i="6"/>
  <c r="G19" i="6"/>
  <c r="G20" i="6"/>
  <c r="G21" i="6"/>
  <c r="J21" i="6"/>
  <c r="G23" i="6"/>
  <c r="J23" i="6"/>
  <c r="G25" i="6"/>
  <c r="J25" i="6"/>
  <c r="G26" i="6"/>
  <c r="J26" i="6"/>
  <c r="G27" i="6"/>
  <c r="J27" i="6"/>
  <c r="G28" i="6"/>
  <c r="J28" i="6"/>
  <c r="G30" i="6"/>
  <c r="J30" i="6"/>
  <c r="G31" i="6"/>
  <c r="J31" i="6"/>
  <c r="K41" i="6"/>
  <c r="L41" i="6"/>
  <c r="F46" i="2"/>
  <c r="G46" i="2"/>
  <c r="I46" i="2"/>
  <c r="J46" i="2"/>
  <c r="F20" i="7"/>
  <c r="H8" i="1"/>
  <c r="B23" i="7" l="1"/>
  <c r="C18" i="7" s="1"/>
  <c r="B11" i="7"/>
  <c r="G41" i="6"/>
  <c r="J32" i="6"/>
  <c r="G32" i="6"/>
  <c r="J17" i="6"/>
  <c r="G17" i="6"/>
  <c r="E23" i="5"/>
  <c r="I12" i="8"/>
  <c r="E26" i="5"/>
  <c r="F6" i="8"/>
  <c r="J41" i="6"/>
  <c r="P33" i="6"/>
  <c r="L27" i="5"/>
  <c r="G27" i="5"/>
  <c r="G28" i="10"/>
  <c r="J28" i="10"/>
  <c r="G20" i="10"/>
  <c r="J19" i="8"/>
  <c r="J47" i="8"/>
  <c r="J35" i="8"/>
  <c r="L52" i="8"/>
  <c r="J30" i="8"/>
  <c r="J25" i="8"/>
  <c r="K52" i="8"/>
  <c r="F52" i="8"/>
  <c r="F12" i="8"/>
  <c r="F9" i="8"/>
  <c r="K13" i="8"/>
  <c r="J13" i="8"/>
  <c r="I6" i="8"/>
  <c r="G13" i="8"/>
  <c r="H13" i="8"/>
  <c r="I33" i="6"/>
  <c r="K33" i="6"/>
  <c r="L33" i="6"/>
  <c r="H33" i="6"/>
  <c r="H23" i="5"/>
  <c r="C27" i="5"/>
  <c r="K27" i="5"/>
  <c r="H26" i="5"/>
  <c r="I27" i="5"/>
  <c r="N27" i="5"/>
  <c r="H12" i="1"/>
  <c r="E46" i="2"/>
  <c r="I9" i="1"/>
  <c r="H9" i="1"/>
  <c r="H46" i="2"/>
  <c r="S52" i="8"/>
  <c r="F27" i="5"/>
  <c r="I13" i="1"/>
  <c r="F23" i="7"/>
  <c r="G20" i="7" s="1"/>
  <c r="I17" i="1"/>
  <c r="H13" i="1"/>
  <c r="J20" i="10"/>
  <c r="I20" i="1" s="1"/>
  <c r="E11" i="7"/>
  <c r="I18" i="1"/>
  <c r="J27" i="5"/>
  <c r="D22" i="1"/>
  <c r="J40" i="8"/>
  <c r="I12" i="1"/>
  <c r="M27" i="5"/>
  <c r="I9" i="8"/>
  <c r="I16" i="1" s="1"/>
  <c r="C17" i="7" l="1"/>
  <c r="G33" i="6"/>
  <c r="G19" i="7"/>
  <c r="C23" i="7"/>
  <c r="C19" i="7"/>
  <c r="C20" i="7"/>
  <c r="C22" i="7"/>
  <c r="C21" i="7"/>
  <c r="J52" i="8"/>
  <c r="F13" i="8"/>
  <c r="I13" i="8"/>
  <c r="J33" i="6"/>
  <c r="H27" i="5"/>
  <c r="I19" i="1"/>
  <c r="H19" i="1"/>
  <c r="H11" i="1"/>
  <c r="I11" i="1"/>
  <c r="G23" i="7"/>
  <c r="G22" i="7"/>
  <c r="G18" i="7"/>
  <c r="G17" i="7"/>
  <c r="G21" i="7"/>
  <c r="H6" i="1"/>
  <c r="I6" i="1"/>
  <c r="E27" i="5"/>
  <c r="I4" i="1"/>
  <c r="H4" i="1"/>
  <c r="H7" i="1"/>
  <c r="I14" i="1"/>
  <c r="I15" i="1"/>
  <c r="H3" i="1" l="1"/>
  <c r="I3" i="1"/>
  <c r="G22" i="1"/>
  <c r="H5" i="1"/>
  <c r="I5" i="1"/>
  <c r="I8" i="1"/>
  <c r="I10" i="1"/>
  <c r="H10" i="1"/>
  <c r="F22" i="1" l="1"/>
  <c r="I22" i="1" s="1"/>
  <c r="I7" i="1"/>
</calcChain>
</file>

<file path=xl/sharedStrings.xml><?xml version="1.0" encoding="utf-8"?>
<sst xmlns="http://schemas.openxmlformats.org/spreadsheetml/2006/main" count="765" uniqueCount="412">
  <si>
    <t>青森中央経理専門学校</t>
    <rPh sb="0" eb="2">
      <t>アオモリ</t>
    </rPh>
    <rPh sb="2" eb="4">
      <t>チュウオウ</t>
    </rPh>
    <rPh sb="4" eb="6">
      <t>ケイリ</t>
    </rPh>
    <rPh sb="6" eb="8">
      <t>センモン</t>
    </rPh>
    <rPh sb="8" eb="10">
      <t>ガッコウ</t>
    </rPh>
    <phoneticPr fontId="2"/>
  </si>
  <si>
    <t>死亡・不詳</t>
    <rPh sb="0" eb="2">
      <t>シボウ</t>
    </rPh>
    <rPh sb="3" eb="5">
      <t>フショウ</t>
    </rPh>
    <phoneticPr fontId="2"/>
  </si>
  <si>
    <t>公立</t>
    <rPh sb="0" eb="2">
      <t>コウリツ</t>
    </rPh>
    <phoneticPr fontId="2"/>
  </si>
  <si>
    <t>青森県立保健大学</t>
    <rPh sb="0" eb="2">
      <t>アオモリ</t>
    </rPh>
    <rPh sb="2" eb="4">
      <t>ケンリツ</t>
    </rPh>
    <rPh sb="4" eb="6">
      <t>ホケン</t>
    </rPh>
    <rPh sb="6" eb="8">
      <t>ダイガク</t>
    </rPh>
    <phoneticPr fontId="2"/>
  </si>
  <si>
    <t>　〃　大字合子沢字山崎１５３の４</t>
    <rPh sb="3" eb="5">
      <t>オオアザ</t>
    </rPh>
    <rPh sb="5" eb="6">
      <t>ゴウシ</t>
    </rPh>
    <rPh sb="6" eb="7">
      <t>コ</t>
    </rPh>
    <rPh sb="7" eb="8">
      <t>ザワ</t>
    </rPh>
    <rPh sb="8" eb="9">
      <t>アザ</t>
    </rPh>
    <rPh sb="9" eb="11">
      <t>ヤマサキ</t>
    </rPh>
    <phoneticPr fontId="2"/>
  </si>
  <si>
    <t>青森市大字浜館字間瀬５８の１</t>
    <rPh sb="0" eb="3">
      <t>アオモリシ</t>
    </rPh>
    <rPh sb="3" eb="5">
      <t>オオアザ</t>
    </rPh>
    <rPh sb="5" eb="7">
      <t>ハマダテ</t>
    </rPh>
    <rPh sb="7" eb="8">
      <t>アザ</t>
    </rPh>
    <rPh sb="8" eb="10">
      <t>マセ</t>
    </rPh>
    <phoneticPr fontId="2"/>
  </si>
  <si>
    <t>知的障害</t>
    <rPh sb="0" eb="2">
      <t>チテキ</t>
    </rPh>
    <rPh sb="2" eb="4">
      <t>ショウガイ</t>
    </rPh>
    <phoneticPr fontId="2"/>
  </si>
  <si>
    <t>経理情報</t>
    <rPh sb="0" eb="2">
      <t>ケイリ</t>
    </rPh>
    <rPh sb="2" eb="4">
      <t>ジョウホウ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</si>
  <si>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</si>
  <si>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</si>
  <si>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</si>
  <si>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　〃　沖館五丁目３の１</t>
    <rPh sb="3" eb="5">
      <t>オキダテ</t>
    </rPh>
    <rPh sb="5" eb="6">
      <t>5</t>
    </rPh>
    <rPh sb="6" eb="8">
      <t>チョウメ</t>
    </rPh>
    <phoneticPr fontId="2"/>
  </si>
  <si>
    <t>　〃　里見一丁目９の１</t>
    <rPh sb="3" eb="5">
      <t>サトミ</t>
    </rPh>
    <rPh sb="5" eb="6">
      <t>1</t>
    </rPh>
    <rPh sb="6" eb="8">
      <t>チョウメ</t>
    </rPh>
    <phoneticPr fontId="2"/>
  </si>
  <si>
    <t>　〃　浪館前田三丁目２３の１</t>
    <rPh sb="3" eb="5">
      <t>ナミダテ</t>
    </rPh>
    <rPh sb="5" eb="7">
      <t>マエダ</t>
    </rPh>
    <rPh sb="7" eb="8">
      <t>3</t>
    </rPh>
    <rPh sb="8" eb="10">
      <t>チョウメ</t>
    </rPh>
    <phoneticPr fontId="2"/>
  </si>
  <si>
    <t>　〃　沖館五丁目１９の１</t>
    <rPh sb="3" eb="5">
      <t>オキダテ</t>
    </rPh>
    <rPh sb="5" eb="6">
      <t>5</t>
    </rPh>
    <rPh sb="6" eb="8">
      <t>チョウメ</t>
    </rPh>
    <phoneticPr fontId="2"/>
  </si>
  <si>
    <t>普</t>
    <rPh sb="0" eb="1">
      <t>フ</t>
    </rPh>
    <phoneticPr fontId="2"/>
  </si>
  <si>
    <t>青森市松原二丁目１の２４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</si>
  <si>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私立</t>
    <rPh sb="0" eb="2">
      <t>シリツ</t>
    </rPh>
    <phoneticPr fontId="2"/>
  </si>
  <si>
    <t>青森山田</t>
    <rPh sb="0" eb="2">
      <t>アオモリ</t>
    </rPh>
    <rPh sb="2" eb="4">
      <t>ヤマダ</t>
    </rPh>
    <phoneticPr fontId="2"/>
  </si>
  <si>
    <t>　〃　金沢四丁目５の１</t>
    <rPh sb="3" eb="5">
      <t>カナザワ</t>
    </rPh>
    <rPh sb="5" eb="6">
      <t>４</t>
    </rPh>
    <rPh sb="6" eb="8">
      <t>チョウメ</t>
    </rPh>
    <phoneticPr fontId="2"/>
  </si>
  <si>
    <t>　〃　金沢三丁目１１の１</t>
    <rPh sb="3" eb="5">
      <t>カナザワ</t>
    </rPh>
    <rPh sb="5" eb="6">
      <t>３</t>
    </rPh>
    <rPh sb="6" eb="8">
      <t>チョウメ</t>
    </rPh>
    <phoneticPr fontId="2"/>
  </si>
  <si>
    <t>学科別</t>
    <rPh sb="0" eb="2">
      <t>ガッカ</t>
    </rPh>
    <rPh sb="2" eb="3">
      <t>ベツ</t>
    </rPh>
    <phoneticPr fontId="2"/>
  </si>
  <si>
    <t>第７表  卒業後の状況（中学校、高等学校）</t>
    <rPh sb="0" eb="1">
      <t>ダイ</t>
    </rPh>
    <rPh sb="2" eb="3">
      <t>ヒョウ</t>
    </rPh>
    <rPh sb="5" eb="8">
      <t>ソツギョウゴ</t>
    </rPh>
    <rPh sb="9" eb="11">
      <t>ジョウキョウ</t>
    </rPh>
    <rPh sb="12" eb="15">
      <t>チュウガッコウ</t>
    </rPh>
    <rPh sb="16" eb="18">
      <t>コウトウ</t>
    </rPh>
    <rPh sb="18" eb="20">
      <t>ガッコウ</t>
    </rPh>
    <phoneticPr fontId="2"/>
  </si>
  <si>
    <t>個人</t>
    <rPh sb="0" eb="2">
      <t>コジン</t>
    </rPh>
    <phoneticPr fontId="2"/>
  </si>
  <si>
    <t>全日制</t>
    <rPh sb="0" eb="3">
      <t>ゼンニチセイ</t>
    </rPh>
    <phoneticPr fontId="2"/>
  </si>
  <si>
    <t>青森市勝田二丁目１１の１</t>
    <rPh sb="0" eb="3">
      <t>アオモリシ</t>
    </rPh>
    <rPh sb="3" eb="4">
      <t>カ</t>
    </rPh>
    <rPh sb="4" eb="5">
      <t>タ</t>
    </rPh>
    <rPh sb="5" eb="6">
      <t>２</t>
    </rPh>
    <rPh sb="6" eb="8">
      <t>チョウメ</t>
    </rPh>
    <phoneticPr fontId="2"/>
  </si>
  <si>
    <t>東陽</t>
    <rPh sb="0" eb="2">
      <t>トウヨウ</t>
    </rPh>
    <phoneticPr fontId="2"/>
  </si>
  <si>
    <t>　〃　大字宮田字玉水１８１の１</t>
    <rPh sb="3" eb="5">
      <t>オオアザ</t>
    </rPh>
    <rPh sb="5" eb="7">
      <t>ミヤタ</t>
    </rPh>
    <rPh sb="7" eb="8">
      <t>アザ</t>
    </rPh>
    <rPh sb="8" eb="10">
      <t>タマミズ</t>
    </rPh>
    <phoneticPr fontId="2"/>
  </si>
  <si>
    <t>総</t>
    <rPh sb="0" eb="1">
      <t>ソウ</t>
    </rPh>
    <phoneticPr fontId="2"/>
  </si>
  <si>
    <t>第６表  学年別、児童数、生徒数</t>
    <rPh sb="0" eb="1">
      <t>ダイ</t>
    </rPh>
    <rPh sb="2" eb="3">
      <t>ヒョウ</t>
    </rPh>
    <rPh sb="5" eb="8">
      <t>ガクネンベツ</t>
    </rPh>
    <rPh sb="9" eb="12">
      <t>ジドウスウ</t>
    </rPh>
    <rPh sb="13" eb="16">
      <t>セイトスウ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</si>
  <si>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</si>
  <si>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</si>
  <si>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　〃　筒井一丁目１の１</t>
    <rPh sb="3" eb="5">
      <t>ツツイ</t>
    </rPh>
    <rPh sb="5" eb="8">
      <t>イッチョウメ</t>
    </rPh>
    <phoneticPr fontId="2"/>
  </si>
  <si>
    <t>呉竹　　　　　　　　　　　　　</t>
  </si>
  <si>
    <t>螢ヶ丘　　　　　　　　　　　　</t>
  </si>
  <si>
    <t>青森中央短期大学附属第一　　　　　</t>
    <rPh sb="4" eb="6">
      <t>タンキ</t>
    </rPh>
    <rPh sb="6" eb="8">
      <t>ダイガク</t>
    </rPh>
    <phoneticPr fontId="3"/>
  </si>
  <si>
    <t>青森中央短期大学附属第二　　　　　</t>
    <rPh sb="4" eb="6">
      <t>タンキ</t>
    </rPh>
    <rPh sb="6" eb="8">
      <t>ダイガク</t>
    </rPh>
    <phoneticPr fontId="3"/>
  </si>
  <si>
    <t>青森中央短期大学附属第三　　　　　</t>
    <rPh sb="4" eb="6">
      <t>タンキ</t>
    </rPh>
    <rPh sb="6" eb="8">
      <t>ダイガク</t>
    </rPh>
    <phoneticPr fontId="3"/>
  </si>
  <si>
    <t>青森明の星短期大学附属　　　　　　</t>
    <rPh sb="5" eb="7">
      <t>タンキ</t>
    </rPh>
    <rPh sb="7" eb="9">
      <t>ダイガク</t>
    </rPh>
    <phoneticPr fontId="3"/>
  </si>
  <si>
    <t>東奥　　　　　　　　　　　　　</t>
  </si>
  <si>
    <t>青森　　　　　　　　　　　　　</t>
  </si>
  <si>
    <t>第二青森　　　　　　　　　　　</t>
  </si>
  <si>
    <t>油川　　　　　　　　　　　　　</t>
  </si>
  <si>
    <t>青森第一うとう　　　　　　　　</t>
  </si>
  <si>
    <t>青森西　　　　　　　　　　　　</t>
  </si>
  <si>
    <t>白ゆり　　　　　　　　　　　　</t>
  </si>
  <si>
    <t>たんぽぽ　　　　　　　　　　　</t>
  </si>
  <si>
    <t>第一南　　　　　　　　　　　　</t>
  </si>
  <si>
    <t>甲田　　　　　　　　　　　　　</t>
  </si>
  <si>
    <t>あすなろ　　　　　　　　　　　</t>
  </si>
  <si>
    <t>愛育　　　　　　　　　　　　　</t>
  </si>
  <si>
    <t>聖マリア　　　　　　　　　　　</t>
  </si>
  <si>
    <t>聖アルバン　　　　　　　　　　</t>
  </si>
  <si>
    <t>聖ヤコブ　　　　　　　　　　　</t>
  </si>
  <si>
    <t>青森大谷　　　　　　　　　　　</t>
  </si>
  <si>
    <t>浪打カトリック　　　　　　　　</t>
  </si>
  <si>
    <t>女鹿沢</t>
    <rPh sb="0" eb="1">
      <t>オンナ</t>
    </rPh>
    <rPh sb="1" eb="2">
      <t>シカ</t>
    </rPh>
    <rPh sb="2" eb="3">
      <t>サワ</t>
    </rPh>
    <phoneticPr fontId="2"/>
  </si>
  <si>
    <t>浪岡野沢</t>
    <rPh sb="0" eb="2">
      <t>ナミオカ</t>
    </rPh>
    <rPh sb="2" eb="4">
      <t>ノザワ</t>
    </rPh>
    <phoneticPr fontId="2"/>
  </si>
  <si>
    <t>本郷</t>
    <rPh sb="0" eb="2">
      <t>ホンゴウ</t>
    </rPh>
    <phoneticPr fontId="2"/>
  </si>
  <si>
    <t>浪岡北</t>
    <rPh sb="0" eb="2">
      <t>ナミオカ</t>
    </rPh>
    <rPh sb="2" eb="3">
      <t>キタ</t>
    </rPh>
    <phoneticPr fontId="2"/>
  </si>
  <si>
    <t>浪岡南</t>
    <rPh sb="0" eb="2">
      <t>ナミオカ</t>
    </rPh>
    <rPh sb="2" eb="3">
      <t>ミナミ</t>
    </rPh>
    <phoneticPr fontId="2"/>
  </si>
  <si>
    <t>　〃　浪岡大字吉野田字平野５１の２</t>
    <rPh sb="3" eb="5">
      <t>ナミオカ</t>
    </rPh>
    <phoneticPr fontId="2"/>
  </si>
  <si>
    <t>備　　考</t>
    <rPh sb="0" eb="1">
      <t>ソナエ</t>
    </rPh>
    <rPh sb="3" eb="4">
      <t>コウ</t>
    </rPh>
    <phoneticPr fontId="2"/>
  </si>
  <si>
    <t>浪岡</t>
  </si>
  <si>
    <t>浪岡</t>
    <rPh sb="0" eb="2">
      <t>ナミオカ</t>
    </rPh>
    <phoneticPr fontId="2"/>
  </si>
  <si>
    <t>　〃　浪岡大字浪岡字稲盛１</t>
    <rPh sb="5" eb="7">
      <t>オオアザ</t>
    </rPh>
    <rPh sb="9" eb="10">
      <t>アザ</t>
    </rPh>
    <phoneticPr fontId="2"/>
  </si>
  <si>
    <t>普</t>
  </si>
  <si>
    <t>　〃　浪岡大字浪岡字稲村１０１の２</t>
    <rPh sb="3" eb="5">
      <t>ナミオカ</t>
    </rPh>
    <rPh sb="5" eb="7">
      <t>オオアザ</t>
    </rPh>
    <rPh sb="9" eb="10">
      <t>アザ</t>
    </rPh>
    <phoneticPr fontId="2"/>
  </si>
  <si>
    <t>情</t>
    <rPh sb="0" eb="1">
      <t>ジョウ</t>
    </rPh>
    <phoneticPr fontId="2"/>
  </si>
  <si>
    <t>浪岡養護学校</t>
  </si>
  <si>
    <t>　〃　浪岡大字女鹿沢字平野２１５の６</t>
    <rPh sb="3" eb="5">
      <t>ナミオカ</t>
    </rPh>
    <rPh sb="5" eb="7">
      <t>オオアザ</t>
    </rPh>
    <rPh sb="10" eb="11">
      <t>アザ</t>
    </rPh>
    <phoneticPr fontId="3"/>
  </si>
  <si>
    <t>　〃　大字野内字菊川１５５</t>
    <rPh sb="3" eb="5">
      <t>オオアザ</t>
    </rPh>
    <rPh sb="5" eb="7">
      <t>ノナイ</t>
    </rPh>
    <rPh sb="7" eb="8">
      <t>アザ</t>
    </rPh>
    <rPh sb="8" eb="9">
      <t>キク</t>
    </rPh>
    <rPh sb="9" eb="10">
      <t>カワ</t>
    </rPh>
    <phoneticPr fontId="2"/>
  </si>
  <si>
    <t>　〃　東大野一丁目３の１</t>
    <rPh sb="3" eb="6">
      <t>ヒガシオオノ</t>
    </rPh>
    <rPh sb="6" eb="9">
      <t>１チョウメ</t>
    </rPh>
    <phoneticPr fontId="2"/>
  </si>
  <si>
    <t>　〃　大字新城字平岡１６０の１０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</si>
  <si>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青葉三丁目１３の４０</t>
    <rPh sb="3" eb="5">
      <t>アオバ</t>
    </rPh>
    <rPh sb="5" eb="8">
      <t>サンチョウメ</t>
    </rPh>
    <phoneticPr fontId="2"/>
  </si>
  <si>
    <t>公立計</t>
    <rPh sb="0" eb="2">
      <t>コウリツ</t>
    </rPh>
    <rPh sb="2" eb="3">
      <t>ケイ</t>
    </rPh>
    <phoneticPr fontId="2"/>
  </si>
  <si>
    <t>私立計</t>
    <rPh sb="0" eb="2">
      <t>シリツ</t>
    </rPh>
    <rPh sb="2" eb="3">
      <t>ケイ</t>
    </rPh>
    <phoneticPr fontId="2"/>
  </si>
  <si>
    <t>青森明の星</t>
    <rPh sb="0" eb="2">
      <t>アオモリ</t>
    </rPh>
    <rPh sb="2" eb="3">
      <t>アケ</t>
    </rPh>
    <rPh sb="4" eb="5">
      <t>ホシ</t>
    </rPh>
    <phoneticPr fontId="2"/>
  </si>
  <si>
    <t>〃</t>
  </si>
  <si>
    <t>　〃　　　〃</t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</si>
  <si>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カズ</t>
    </rPh>
    <phoneticPr fontId="2"/>
  </si>
  <si>
    <t>児童数</t>
    <rPh sb="0" eb="1">
      <t>ジ</t>
    </rPh>
    <rPh sb="1" eb="2">
      <t>ワラベ</t>
    </rPh>
    <rPh sb="2" eb="3">
      <t>カズ</t>
    </rPh>
    <phoneticPr fontId="2"/>
  </si>
  <si>
    <t>学級数</t>
    <rPh sb="0" eb="1">
      <t>ガク</t>
    </rPh>
    <rPh sb="1" eb="2">
      <t>キュウ</t>
    </rPh>
    <rPh sb="2" eb="3">
      <t>カズ</t>
    </rPh>
    <phoneticPr fontId="2"/>
  </si>
  <si>
    <t>所在地</t>
    <rPh sb="0" eb="3">
      <t>ショザイチ</t>
    </rPh>
    <phoneticPr fontId="2"/>
  </si>
  <si>
    <t>生徒数</t>
    <rPh sb="0" eb="2">
      <t>セイト</t>
    </rPh>
    <rPh sb="2" eb="3">
      <t>ジドウスウ</t>
    </rPh>
    <phoneticPr fontId="2"/>
  </si>
  <si>
    <t>学級数</t>
    <rPh sb="0" eb="3">
      <t>ガッキュウスウ</t>
    </rPh>
    <phoneticPr fontId="2"/>
  </si>
  <si>
    <t>男女別</t>
    <rPh sb="0" eb="3">
      <t>ダンジョベツ</t>
    </rPh>
    <phoneticPr fontId="2"/>
  </si>
  <si>
    <t>　〃　原別三丁目１の１</t>
    <rPh sb="3" eb="4">
      <t>ハラ</t>
    </rPh>
    <rPh sb="4" eb="5">
      <t>ベツ</t>
    </rPh>
    <rPh sb="5" eb="8">
      <t>サンチョウメ</t>
    </rPh>
    <phoneticPr fontId="2"/>
  </si>
  <si>
    <t>　〃　大字馬屋尻字清水流２０４の１</t>
    <rPh sb="3" eb="5">
      <t>オオアザ</t>
    </rPh>
    <rPh sb="5" eb="6">
      <t>マ</t>
    </rPh>
    <rPh sb="6" eb="7">
      <t>ヤ</t>
    </rPh>
    <rPh sb="7" eb="8">
      <t>シリ</t>
    </rPh>
    <rPh sb="8" eb="9">
      <t>ジ</t>
    </rPh>
    <rPh sb="9" eb="11">
      <t>キヨミズ</t>
    </rPh>
    <rPh sb="11" eb="12">
      <t>リュウ</t>
    </rPh>
    <phoneticPr fontId="2"/>
  </si>
  <si>
    <t>　〃　大字馬屋尻字清水流２０４の１</t>
    <rPh sb="3" eb="5">
      <t>オオアザ</t>
    </rPh>
    <rPh sb="5" eb="8">
      <t>ウマヤジリ</t>
    </rPh>
    <rPh sb="8" eb="9">
      <t>ジ</t>
    </rPh>
    <rPh sb="9" eb="11">
      <t>キヨミズ</t>
    </rPh>
    <rPh sb="11" eb="12">
      <t>リュウ</t>
    </rPh>
    <phoneticPr fontId="2"/>
  </si>
  <si>
    <t>本務教員数</t>
    <rPh sb="0" eb="1">
      <t>ホン</t>
    </rPh>
    <rPh sb="1" eb="2">
      <t>ツトム</t>
    </rPh>
    <rPh sb="2" eb="4">
      <t>キョウイン</t>
    </rPh>
    <rPh sb="4" eb="5">
      <t>カズ</t>
    </rPh>
    <phoneticPr fontId="2"/>
  </si>
  <si>
    <t>学生数</t>
    <rPh sb="0" eb="3">
      <t>ガクセイスウ</t>
    </rPh>
    <phoneticPr fontId="2"/>
  </si>
  <si>
    <t>学校名</t>
    <rPh sb="0" eb="3">
      <t>ガッコウメイ</t>
    </rPh>
    <phoneticPr fontId="2"/>
  </si>
  <si>
    <t>設置者別</t>
    <rPh sb="0" eb="3">
      <t>セッチシャ</t>
    </rPh>
    <rPh sb="3" eb="4">
      <t>ベツ</t>
    </rPh>
    <phoneticPr fontId="2"/>
  </si>
  <si>
    <t>園児数</t>
    <rPh sb="0" eb="2">
      <t>エンジ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</si>
  <si>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</si>
  <si>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</si>
  <si>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</si>
  <si>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</si>
  <si>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部</t>
    <rPh sb="0" eb="1">
      <t>ブ</t>
    </rPh>
    <phoneticPr fontId="2"/>
  </si>
  <si>
    <t>大学</t>
    <rPh sb="0" eb="2">
      <t>ダイガク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</si>
  <si>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</si>
  <si>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</si>
  <si>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</si>
  <si>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 学  校</t>
    <rPh sb="0" eb="1">
      <t>チュウ</t>
    </rPh>
    <rPh sb="3" eb="7">
      <t>ショウガッコウ</t>
    </rPh>
    <phoneticPr fontId="2"/>
  </si>
  <si>
    <t>構成比</t>
    <rPh sb="0" eb="3">
      <t>コウセイヒ</t>
    </rPh>
    <phoneticPr fontId="2"/>
  </si>
  <si>
    <t>第８表  大学・短期大学</t>
    <rPh sb="0" eb="1">
      <t>ダイ</t>
    </rPh>
    <rPh sb="2" eb="3">
      <t>ヒョウ</t>
    </rPh>
    <rPh sb="5" eb="7">
      <t>ダイガク</t>
    </rPh>
    <rPh sb="8" eb="10">
      <t>タンキ</t>
    </rPh>
    <rPh sb="10" eb="12">
      <t>ダイガク</t>
    </rPh>
    <phoneticPr fontId="2"/>
  </si>
  <si>
    <t>課程別</t>
    <rPh sb="0" eb="2">
      <t>カテイ</t>
    </rPh>
    <rPh sb="2" eb="3">
      <t>ベツ</t>
    </rPh>
    <phoneticPr fontId="2"/>
  </si>
  <si>
    <t>第１表  学校総覧</t>
    <rPh sb="0" eb="1">
      <t>ダイ</t>
    </rPh>
    <rPh sb="2" eb="3">
      <t>ヒョウ</t>
    </rPh>
    <rPh sb="5" eb="6">
      <t>ガク</t>
    </rPh>
    <rPh sb="6" eb="7">
      <t>コウ</t>
    </rPh>
    <rPh sb="7" eb="9">
      <t>ソウラン</t>
    </rPh>
    <phoneticPr fontId="2"/>
  </si>
  <si>
    <t>第２表  小学校</t>
    <rPh sb="0" eb="1">
      <t>ダイ</t>
    </rPh>
    <rPh sb="2" eb="3">
      <t>ヒョウ</t>
    </rPh>
    <rPh sb="5" eb="6">
      <t>ショウ</t>
    </rPh>
    <rPh sb="6" eb="7">
      <t>ガク</t>
    </rPh>
    <rPh sb="7" eb="8">
      <t>コウ</t>
    </rPh>
    <phoneticPr fontId="2"/>
  </si>
  <si>
    <t>第３表  中学校</t>
    <rPh sb="0" eb="1">
      <t>ダイ</t>
    </rPh>
    <rPh sb="2" eb="3">
      <t>ヒョウ</t>
    </rPh>
    <rPh sb="5" eb="6">
      <t>チュウ</t>
    </rPh>
    <rPh sb="6" eb="8">
      <t>ガッコウ</t>
    </rPh>
    <phoneticPr fontId="2"/>
  </si>
  <si>
    <t>第４表  高等学校（全日制）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3">
      <t>ゼンニチセイ</t>
    </rPh>
    <phoneticPr fontId="2"/>
  </si>
  <si>
    <t>第５表  高等学校（定時制）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2">
      <t>テイジ</t>
    </rPh>
    <rPh sb="12" eb="13">
      <t>ゼンニチセイ</t>
    </rPh>
    <phoneticPr fontId="2"/>
  </si>
  <si>
    <t>上記(Ａ)・(Ｂ)のうち就職している者</t>
    <rPh sb="0" eb="2">
      <t>ジョウキ</t>
    </rPh>
    <rPh sb="12" eb="14">
      <t>シュウショク</t>
    </rPh>
    <rPh sb="18" eb="19">
      <t>モノ</t>
    </rPh>
    <phoneticPr fontId="2"/>
  </si>
  <si>
    <t>第10表  幼稚園</t>
    <rPh sb="0" eb="1">
      <t>ダイ</t>
    </rPh>
    <rPh sb="3" eb="4">
      <t>ヒョウ</t>
    </rPh>
    <rPh sb="6" eb="9">
      <t>ヨウチエン</t>
    </rPh>
    <phoneticPr fontId="2"/>
  </si>
  <si>
    <t>第11表  専修学校</t>
    <rPh sb="0" eb="1">
      <t>ダイ</t>
    </rPh>
    <rPh sb="3" eb="4">
      <t>ヒョウ</t>
    </rPh>
    <rPh sb="6" eb="7">
      <t>アツム</t>
    </rPh>
    <rPh sb="7" eb="8">
      <t>オサム</t>
    </rPh>
    <rPh sb="8" eb="10">
      <t>ガッコウ</t>
    </rPh>
    <phoneticPr fontId="2"/>
  </si>
  <si>
    <t>第12表  各種学校</t>
    <rPh sb="0" eb="1">
      <t>ダイ</t>
    </rPh>
    <rPh sb="3" eb="4">
      <t>ヒョウ</t>
    </rPh>
    <rPh sb="6" eb="7">
      <t>カク</t>
    </rPh>
    <rPh sb="7" eb="8">
      <t>シュ</t>
    </rPh>
    <rPh sb="8" eb="10">
      <t>ガッコウ</t>
    </rPh>
    <phoneticPr fontId="2"/>
  </si>
  <si>
    <t>進        学        者  （Ａ）</t>
    <rPh sb="0" eb="19">
      <t>シンガクシャ</t>
    </rPh>
    <phoneticPr fontId="2"/>
  </si>
  <si>
    <t>専修学校、各種学校、　　　　　　　公共施設へ入学（所）者（Ｂ）</t>
    <rPh sb="0" eb="2">
      <t>センシュウ</t>
    </rPh>
    <rPh sb="2" eb="4">
      <t>ガッコウ</t>
    </rPh>
    <rPh sb="5" eb="7">
      <t>カクシュ</t>
    </rPh>
    <rPh sb="7" eb="9">
      <t>ガッコウ</t>
    </rPh>
    <rPh sb="17" eb="19">
      <t>コウキョウ</t>
    </rPh>
    <rPh sb="19" eb="21">
      <t>シセツ</t>
    </rPh>
    <rPh sb="22" eb="24">
      <t>ニュウガク</t>
    </rPh>
    <rPh sb="25" eb="26">
      <t>ショ</t>
    </rPh>
    <rPh sb="27" eb="28">
      <t>シャ</t>
    </rPh>
    <phoneticPr fontId="2"/>
  </si>
  <si>
    <t>青森市大字矢田前字浅井２４の２</t>
    <rPh sb="0" eb="3">
      <t>アオモリシ</t>
    </rPh>
    <rPh sb="3" eb="5">
      <t>オオアザ</t>
    </rPh>
    <rPh sb="5" eb="7">
      <t>ヤダ</t>
    </rPh>
    <rPh sb="7" eb="8">
      <t>マエ</t>
    </rPh>
    <rPh sb="8" eb="9">
      <t>アザ</t>
    </rPh>
    <rPh sb="9" eb="11">
      <t>アサイ</t>
    </rPh>
    <phoneticPr fontId="2"/>
  </si>
  <si>
    <t>　〃　大字安田字稲森１２５の１</t>
    <rPh sb="3" eb="5">
      <t>オオアザ</t>
    </rPh>
    <rPh sb="5" eb="7">
      <t>ヤスタ</t>
    </rPh>
    <rPh sb="7" eb="8">
      <t>アザ</t>
    </rPh>
    <rPh sb="8" eb="10">
      <t>イナモリ</t>
    </rPh>
    <phoneticPr fontId="2"/>
  </si>
  <si>
    <t>　〃　大字石江字江渡１０１の１</t>
    <rPh sb="3" eb="5">
      <t>オオアザ</t>
    </rPh>
    <rPh sb="5" eb="6">
      <t>イシ</t>
    </rPh>
    <rPh sb="6" eb="7">
      <t>エ</t>
    </rPh>
    <rPh sb="7" eb="8">
      <t>アザ</t>
    </rPh>
    <rPh sb="8" eb="9">
      <t>エ</t>
    </rPh>
    <rPh sb="9" eb="10">
      <t>ト</t>
    </rPh>
    <phoneticPr fontId="2"/>
  </si>
  <si>
    <t>　〃　大字戸山字宮崎５６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</si>
  <si>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　〃　東造道一丁目７の１</t>
    <rPh sb="3" eb="4">
      <t>ヒガシ</t>
    </rPh>
    <rPh sb="4" eb="6">
      <t>ツクリミチ</t>
    </rPh>
    <rPh sb="6" eb="7">
      <t>１</t>
    </rPh>
    <rPh sb="7" eb="9">
      <t>チョウメ</t>
    </rPh>
    <phoneticPr fontId="2"/>
  </si>
  <si>
    <t>　〃　大字西田沢字浜田３６８</t>
    <rPh sb="3" eb="5">
      <t>オオアザ</t>
    </rPh>
    <rPh sb="5" eb="6">
      <t>ニシ</t>
    </rPh>
    <rPh sb="6" eb="7">
      <t>タ</t>
    </rPh>
    <rPh sb="7" eb="8">
      <t>サワ</t>
    </rPh>
    <rPh sb="8" eb="9">
      <t>アザ</t>
    </rPh>
    <rPh sb="9" eb="11">
      <t>ハマダ</t>
    </rPh>
    <phoneticPr fontId="2"/>
  </si>
  <si>
    <t>　〃　大字戸山字宮崎２２の２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</si>
  <si>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青森市松原二丁目１５の２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</si>
  <si>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　〃　大字野尻字今田１０８</t>
    <rPh sb="3" eb="5">
      <t>オオアザ</t>
    </rPh>
    <rPh sb="5" eb="7">
      <t>ノジリ</t>
    </rPh>
    <rPh sb="7" eb="8">
      <t>アザ</t>
    </rPh>
    <rPh sb="8" eb="9">
      <t>イマ</t>
    </rPh>
    <rPh sb="9" eb="10">
      <t>タ</t>
    </rPh>
    <phoneticPr fontId="2"/>
  </si>
  <si>
    <t>　〃　大字三内字丸山１６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</si>
  <si>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　〃　大字原別字袖崎９</t>
    <rPh sb="3" eb="5">
      <t>オオアザ</t>
    </rPh>
    <rPh sb="5" eb="6">
      <t>ハラ</t>
    </rPh>
    <rPh sb="6" eb="7">
      <t>ベツ</t>
    </rPh>
    <rPh sb="7" eb="8">
      <t>アザ</t>
    </rPh>
    <rPh sb="8" eb="10">
      <t>ソデサキ</t>
    </rPh>
    <phoneticPr fontId="2"/>
  </si>
  <si>
    <t>　〃　浪打二丁目６の３２</t>
    <rPh sb="3" eb="5">
      <t>ナミウチ</t>
    </rPh>
    <rPh sb="5" eb="6">
      <t>２</t>
    </rPh>
    <rPh sb="6" eb="8">
      <t>チョウメ</t>
    </rPh>
    <phoneticPr fontId="2"/>
  </si>
  <si>
    <t>　〃　勝田二丁目１１の３</t>
    <rPh sb="3" eb="5">
      <t>カツタ</t>
    </rPh>
    <rPh sb="5" eb="6">
      <t>２</t>
    </rPh>
    <rPh sb="6" eb="8">
      <t>チョウメ</t>
    </rPh>
    <phoneticPr fontId="2"/>
  </si>
  <si>
    <t>　〃　篠田二丁目２１の２８</t>
    <rPh sb="3" eb="4">
      <t>シノ</t>
    </rPh>
    <rPh sb="4" eb="5">
      <t>カッタ</t>
    </rPh>
    <rPh sb="5" eb="6">
      <t>２</t>
    </rPh>
    <rPh sb="6" eb="8">
      <t>チョウメ</t>
    </rPh>
    <phoneticPr fontId="2"/>
  </si>
  <si>
    <t>　〃　青葉三丁目１０の４５</t>
    <rPh sb="3" eb="5">
      <t>アオバ</t>
    </rPh>
    <rPh sb="5" eb="8">
      <t>サンチョウメ</t>
    </rPh>
    <phoneticPr fontId="2"/>
  </si>
  <si>
    <t>　〃　大字羽白字野木和３７</t>
    <rPh sb="3" eb="5">
      <t>オオアザ</t>
    </rPh>
    <rPh sb="5" eb="6">
      <t>ハネ</t>
    </rPh>
    <rPh sb="6" eb="7">
      <t>シロ</t>
    </rPh>
    <rPh sb="7" eb="8">
      <t>アザ</t>
    </rPh>
    <rPh sb="8" eb="9">
      <t>ノ</t>
    </rPh>
    <rPh sb="9" eb="10">
      <t>キ</t>
    </rPh>
    <rPh sb="10" eb="11">
      <t>ワ</t>
    </rPh>
    <phoneticPr fontId="2"/>
  </si>
  <si>
    <t>　〃　小柳六丁目１１の１２</t>
    <rPh sb="3" eb="5">
      <t>コヤナギ</t>
    </rPh>
    <rPh sb="5" eb="6">
      <t>６</t>
    </rPh>
    <rPh sb="6" eb="8">
      <t>チョウメ</t>
    </rPh>
    <phoneticPr fontId="2"/>
  </si>
  <si>
    <t>　〃　大字三内字稲元５５</t>
    <rPh sb="3" eb="5">
      <t>オオアザ</t>
    </rPh>
    <rPh sb="5" eb="6">
      <t>サン</t>
    </rPh>
    <rPh sb="6" eb="7">
      <t>ナイ</t>
    </rPh>
    <rPh sb="7" eb="8">
      <t>アザ</t>
    </rPh>
    <rPh sb="8" eb="10">
      <t>イナモト</t>
    </rPh>
    <phoneticPr fontId="2"/>
  </si>
  <si>
    <t>　〃　桜川二丁目１５の３</t>
    <rPh sb="3" eb="4">
      <t>サクラ</t>
    </rPh>
    <rPh sb="4" eb="5">
      <t>カワ</t>
    </rPh>
    <rPh sb="5" eb="6">
      <t>２</t>
    </rPh>
    <rPh sb="6" eb="8">
      <t>チョウメ</t>
    </rPh>
    <phoneticPr fontId="2"/>
  </si>
  <si>
    <t>　〃　大字駒込字蛍沢２８０の３</t>
    <rPh sb="3" eb="5">
      <t>オオアザ</t>
    </rPh>
    <rPh sb="5" eb="7">
      <t>コマゴメ</t>
    </rPh>
    <rPh sb="7" eb="8">
      <t>アザ</t>
    </rPh>
    <rPh sb="8" eb="9">
      <t>ホタル</t>
    </rPh>
    <rPh sb="9" eb="10">
      <t>サワ</t>
    </rPh>
    <phoneticPr fontId="2"/>
  </si>
  <si>
    <t>　〃　緑二丁目１０の１０</t>
    <rPh sb="3" eb="4">
      <t>ミドリ</t>
    </rPh>
    <rPh sb="4" eb="5">
      <t>２</t>
    </rPh>
    <rPh sb="5" eb="7">
      <t>チョウメ</t>
    </rPh>
    <phoneticPr fontId="2"/>
  </si>
  <si>
    <t>　〃　金沢一丁目２の７</t>
    <rPh sb="3" eb="5">
      <t>カナザワ</t>
    </rPh>
    <rPh sb="5" eb="6">
      <t>１</t>
    </rPh>
    <rPh sb="6" eb="8">
      <t>チョウメ</t>
    </rPh>
    <phoneticPr fontId="2"/>
  </si>
  <si>
    <t>　〃　大字奥内字宮田６１</t>
    <rPh sb="3" eb="5">
      <t>オオアザ</t>
    </rPh>
    <rPh sb="5" eb="7">
      <t>オクナイ</t>
    </rPh>
    <rPh sb="7" eb="8">
      <t>アザ</t>
    </rPh>
    <rPh sb="8" eb="10">
      <t>ミヤタ</t>
    </rPh>
    <phoneticPr fontId="2"/>
  </si>
  <si>
    <t>　〃　久須志四丁目１２の１</t>
    <rPh sb="3" eb="4">
      <t>ヒサ</t>
    </rPh>
    <rPh sb="4" eb="5">
      <t>ス</t>
    </rPh>
    <rPh sb="5" eb="6">
      <t>ココロザシ</t>
    </rPh>
    <rPh sb="6" eb="7">
      <t>４</t>
    </rPh>
    <rPh sb="7" eb="9">
      <t>チョウメ</t>
    </rPh>
    <phoneticPr fontId="2"/>
  </si>
  <si>
    <t>　〃　長島四丁目２３の２１</t>
    <rPh sb="3" eb="5">
      <t>ナガシマ</t>
    </rPh>
    <rPh sb="5" eb="6">
      <t>ヨン</t>
    </rPh>
    <rPh sb="6" eb="7">
      <t>チョウメ</t>
    </rPh>
    <rPh sb="7" eb="8">
      <t>メ</t>
    </rPh>
    <phoneticPr fontId="2"/>
  </si>
  <si>
    <t>　〃　浪打一丁目１７の１４</t>
    <rPh sb="3" eb="5">
      <t>ナミウチ</t>
    </rPh>
    <rPh sb="5" eb="6">
      <t>１</t>
    </rPh>
    <rPh sb="6" eb="8">
      <t>チョウメ</t>
    </rPh>
    <phoneticPr fontId="2"/>
  </si>
  <si>
    <t>　〃　桜川五丁目４の１１</t>
    <rPh sb="3" eb="4">
      <t>サクラ</t>
    </rPh>
    <rPh sb="4" eb="5">
      <t>カワ</t>
    </rPh>
    <rPh sb="5" eb="6">
      <t>５</t>
    </rPh>
    <rPh sb="6" eb="8">
      <t>チョウメ</t>
    </rPh>
    <phoneticPr fontId="2"/>
  </si>
  <si>
    <t>　〃　長島三丁目９の１</t>
    <rPh sb="3" eb="5">
      <t>ナガシマ</t>
    </rPh>
    <rPh sb="5" eb="6">
      <t>３</t>
    </rPh>
    <rPh sb="6" eb="8">
      <t>チョウメ</t>
    </rPh>
    <phoneticPr fontId="2"/>
  </si>
  <si>
    <t>　〃　浪打一丁目２０の６</t>
    <rPh sb="3" eb="5">
      <t>ナミウチ</t>
    </rPh>
    <rPh sb="5" eb="6">
      <t>１</t>
    </rPh>
    <rPh sb="6" eb="8">
      <t>チョウメ</t>
    </rPh>
    <phoneticPr fontId="2"/>
  </si>
  <si>
    <t>　〃　青柳二丁目２の１０</t>
    <rPh sb="3" eb="5">
      <t>アオヤギ</t>
    </rPh>
    <rPh sb="5" eb="6">
      <t>２</t>
    </rPh>
    <rPh sb="6" eb="8">
      <t>チョウメ</t>
    </rPh>
    <phoneticPr fontId="2"/>
  </si>
  <si>
    <t>　〃　勝田二丁目１３</t>
    <rPh sb="3" eb="5">
      <t>カッタ</t>
    </rPh>
    <rPh sb="5" eb="6">
      <t>２</t>
    </rPh>
    <rPh sb="6" eb="8">
      <t>チョウメ</t>
    </rPh>
    <phoneticPr fontId="2"/>
  </si>
  <si>
    <t>　〃　大字三内字稲元１２２の２</t>
    <rPh sb="3" eb="5">
      <t>オオアザ</t>
    </rPh>
    <rPh sb="5" eb="7">
      <t>サンナイ</t>
    </rPh>
    <rPh sb="7" eb="8">
      <t>アザ</t>
    </rPh>
    <rPh sb="8" eb="10">
      <t>イナモト</t>
    </rPh>
    <phoneticPr fontId="2"/>
  </si>
  <si>
    <t>　〃　久須志一丁目４５の２</t>
    <rPh sb="3" eb="6">
      <t>クスシ</t>
    </rPh>
    <rPh sb="6" eb="7">
      <t>１</t>
    </rPh>
    <rPh sb="7" eb="9">
      <t>チョウメ</t>
    </rPh>
    <phoneticPr fontId="2"/>
  </si>
  <si>
    <t>　〃　篠田三丁目１の１４</t>
    <rPh sb="3" eb="5">
      <t>シノダ</t>
    </rPh>
    <rPh sb="5" eb="6">
      <t>３</t>
    </rPh>
    <rPh sb="6" eb="8">
      <t>チョウメ</t>
    </rPh>
    <phoneticPr fontId="2"/>
  </si>
  <si>
    <t>青森市桜川八丁目１の２</t>
    <rPh sb="0" eb="3">
      <t>アオモリシ</t>
    </rPh>
    <rPh sb="3" eb="4">
      <t>サクラ</t>
    </rPh>
    <rPh sb="4" eb="5">
      <t>カワ</t>
    </rPh>
    <rPh sb="5" eb="6">
      <t>８</t>
    </rPh>
    <rPh sb="6" eb="8">
      <t>チョウメ</t>
    </rPh>
    <phoneticPr fontId="2"/>
  </si>
  <si>
    <t>青森市東大野一丁目２２の１</t>
    <rPh sb="3" eb="6">
      <t>ヒガシオオノ</t>
    </rPh>
    <rPh sb="6" eb="9">
      <t>１チョウメ</t>
    </rPh>
    <phoneticPr fontId="2"/>
  </si>
  <si>
    <t>青森市大字羽白字富田８０の７</t>
    <rPh sb="3" eb="5">
      <t>オオアザ</t>
    </rPh>
    <rPh sb="5" eb="7">
      <t>ハジロ</t>
    </rPh>
    <rPh sb="7" eb="8">
      <t>アザ</t>
    </rPh>
    <rPh sb="8" eb="10">
      <t>トミタ</t>
    </rPh>
    <phoneticPr fontId="2"/>
  </si>
  <si>
    <t>青森市勝田一丁目１６の１６</t>
    <rPh sb="3" eb="5">
      <t>カッタ</t>
    </rPh>
    <rPh sb="5" eb="6">
      <t>１</t>
    </rPh>
    <rPh sb="6" eb="8">
      <t>チョウメ</t>
    </rPh>
    <phoneticPr fontId="2"/>
  </si>
  <si>
    <t>　〃　中央二丁目１の１８</t>
    <rPh sb="3" eb="5">
      <t>チュウオウ</t>
    </rPh>
    <rPh sb="5" eb="6">
      <t>2</t>
    </rPh>
    <rPh sb="6" eb="8">
      <t>チョウメ</t>
    </rPh>
    <phoneticPr fontId="2"/>
  </si>
  <si>
    <t>共</t>
    <rPh sb="0" eb="1">
      <t>トモ</t>
    </rPh>
    <phoneticPr fontId="2"/>
  </si>
  <si>
    <t>青森市西大野二丁目１２の４０</t>
    <rPh sb="0" eb="3">
      <t>アオモリシ</t>
    </rPh>
    <rPh sb="3" eb="4">
      <t>ニシ</t>
    </rPh>
    <rPh sb="4" eb="6">
      <t>オオノ</t>
    </rPh>
    <rPh sb="6" eb="9">
      <t>２チョウメ</t>
    </rPh>
    <phoneticPr fontId="2"/>
  </si>
  <si>
    <t>１学級当り
在学者数</t>
    <rPh sb="1" eb="3">
      <t>ガッキュウ</t>
    </rPh>
    <rPh sb="3" eb="4">
      <t>ア</t>
    </rPh>
    <rPh sb="6" eb="8">
      <t>ザイガク</t>
    </rPh>
    <rPh sb="8" eb="9">
      <t>シャ</t>
    </rPh>
    <rPh sb="9" eb="10">
      <t>カズ</t>
    </rPh>
    <phoneticPr fontId="2"/>
  </si>
  <si>
    <t>教員１人当り
在学者数</t>
    <rPh sb="0" eb="2">
      <t>キョウイン</t>
    </rPh>
    <rPh sb="3" eb="4">
      <t>ニン</t>
    </rPh>
    <rPh sb="4" eb="5">
      <t>ア</t>
    </rPh>
    <rPh sb="7" eb="9">
      <t>ザイガク</t>
    </rPh>
    <rPh sb="9" eb="10">
      <t>シャ</t>
    </rPh>
    <rPh sb="10" eb="11">
      <t>カズ</t>
    </rPh>
    <phoneticPr fontId="2"/>
  </si>
  <si>
    <t>病弱・身体虚弱</t>
    <rPh sb="0" eb="2">
      <t>ビョウジャク</t>
    </rPh>
    <phoneticPr fontId="2"/>
  </si>
  <si>
    <t>肢体不自由及び
知的障害</t>
    <rPh sb="0" eb="2">
      <t>シタイ</t>
    </rPh>
    <rPh sb="2" eb="5">
      <t>フジユウ</t>
    </rPh>
    <rPh sb="5" eb="6">
      <t>オヨ</t>
    </rPh>
    <rPh sb="8" eb="10">
      <t>チテキ</t>
    </rPh>
    <rPh sb="10" eb="12">
      <t>ショウガイ</t>
    </rPh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</si>
  <si>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</si>
  <si>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</si>
  <si>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私　　立</t>
    <rPh sb="0" eb="1">
      <t>ワタシ</t>
    </rPh>
    <rPh sb="3" eb="4">
      <t>リツ</t>
    </rPh>
    <phoneticPr fontId="2"/>
  </si>
  <si>
    <t>公　　立</t>
    <rPh sb="0" eb="1">
      <t>コウ</t>
    </rPh>
    <rPh sb="3" eb="4">
      <t>リツ</t>
    </rPh>
    <phoneticPr fontId="2"/>
  </si>
  <si>
    <t>青森市</t>
    <rPh sb="0" eb="3">
      <t>アオモリシ</t>
    </rPh>
    <phoneticPr fontId="2"/>
  </si>
  <si>
    <t>県立</t>
    <rPh sb="0" eb="2">
      <t>ケンリツ</t>
    </rPh>
    <phoneticPr fontId="2"/>
  </si>
  <si>
    <t>合計</t>
    <rPh sb="0" eb="2">
      <t>ゴウケイ</t>
    </rPh>
    <phoneticPr fontId="2"/>
  </si>
  <si>
    <t>　〃　蛍沢三丁目１の１</t>
    <rPh sb="3" eb="4">
      <t>ホタル</t>
    </rPh>
    <rPh sb="4" eb="5">
      <t>サワ</t>
    </rPh>
    <rPh sb="5" eb="8">
      <t>３チョウメ</t>
    </rPh>
    <phoneticPr fontId="2"/>
  </si>
  <si>
    <t>造道</t>
    <rPh sb="0" eb="2">
      <t>ツクリミチ</t>
    </rPh>
    <phoneticPr fontId="2"/>
  </si>
  <si>
    <t>青森市造道三丁目４の１６</t>
    <rPh sb="0" eb="3">
      <t>アオモリシ</t>
    </rPh>
    <rPh sb="3" eb="5">
      <t>ツクリミチ</t>
    </rPh>
    <rPh sb="5" eb="6">
      <t>サン</t>
    </rPh>
    <rPh sb="6" eb="8">
      <t>チョウメ</t>
    </rPh>
    <phoneticPr fontId="2"/>
  </si>
  <si>
    <t>〃</t>
    <phoneticPr fontId="2"/>
  </si>
  <si>
    <t>浪打</t>
    <rPh sb="0" eb="1">
      <t>ナミ</t>
    </rPh>
    <rPh sb="1" eb="2">
      <t>ウ</t>
    </rPh>
    <phoneticPr fontId="2"/>
  </si>
  <si>
    <t>　〃　浪打一丁目４の１</t>
    <rPh sb="3" eb="5">
      <t>ナミウチ</t>
    </rPh>
    <rPh sb="5" eb="6">
      <t>１</t>
    </rPh>
    <rPh sb="6" eb="8">
      <t>チョウメ</t>
    </rPh>
    <phoneticPr fontId="2"/>
  </si>
  <si>
    <t>〃</t>
    <phoneticPr fontId="2"/>
  </si>
  <si>
    <t>佃</t>
    <rPh sb="0" eb="1">
      <t>ツクダ</t>
    </rPh>
    <phoneticPr fontId="2"/>
  </si>
  <si>
    <t>　〃　佃二丁目６の１</t>
    <rPh sb="3" eb="4">
      <t>ツクダ</t>
    </rPh>
    <rPh sb="4" eb="5">
      <t>２</t>
    </rPh>
    <rPh sb="5" eb="7">
      <t>チョウメ</t>
    </rPh>
    <phoneticPr fontId="2"/>
  </si>
  <si>
    <t>〃</t>
    <phoneticPr fontId="2"/>
  </si>
  <si>
    <t>合浦</t>
    <rPh sb="0" eb="2">
      <t>ガッポ</t>
    </rPh>
    <phoneticPr fontId="2"/>
  </si>
  <si>
    <t>　〃　茶屋町３２の１７</t>
    <rPh sb="3" eb="6">
      <t>チャヤマチ</t>
    </rPh>
    <phoneticPr fontId="2"/>
  </si>
  <si>
    <t>〃</t>
    <phoneticPr fontId="2"/>
  </si>
  <si>
    <t>堤</t>
    <rPh sb="0" eb="1">
      <t>ツツミ</t>
    </rPh>
    <phoneticPr fontId="2"/>
  </si>
  <si>
    <t>　〃　松原二丁目４の４</t>
    <rPh sb="3" eb="5">
      <t>マツバラ</t>
    </rPh>
    <rPh sb="5" eb="6">
      <t>２</t>
    </rPh>
    <rPh sb="6" eb="8">
      <t>チョウメ</t>
    </rPh>
    <phoneticPr fontId="2"/>
  </si>
  <si>
    <t>〃</t>
    <phoneticPr fontId="2"/>
  </si>
  <si>
    <t>莨町</t>
    <rPh sb="1" eb="2">
      <t>マチ</t>
    </rPh>
    <phoneticPr fontId="2"/>
  </si>
  <si>
    <t>　〃　青柳二丁目７の２５</t>
    <rPh sb="3" eb="5">
      <t>アオヤギ</t>
    </rPh>
    <rPh sb="5" eb="6">
      <t>２</t>
    </rPh>
    <rPh sb="6" eb="8">
      <t>チョウメ</t>
    </rPh>
    <phoneticPr fontId="2"/>
  </si>
  <si>
    <t>橋本</t>
    <rPh sb="0" eb="2">
      <t>ハシモト</t>
    </rPh>
    <phoneticPr fontId="2"/>
  </si>
  <si>
    <t>　〃　橋本一丁目９の１７</t>
    <rPh sb="3" eb="5">
      <t>ハシモト</t>
    </rPh>
    <rPh sb="5" eb="6">
      <t>１</t>
    </rPh>
    <rPh sb="6" eb="8">
      <t>チョウメ</t>
    </rPh>
    <phoneticPr fontId="2"/>
  </si>
  <si>
    <t>〃</t>
    <phoneticPr fontId="2"/>
  </si>
  <si>
    <t>浦町</t>
    <rPh sb="0" eb="1">
      <t>ウラ</t>
    </rPh>
    <rPh sb="1" eb="2">
      <t>マチ</t>
    </rPh>
    <phoneticPr fontId="2"/>
  </si>
  <si>
    <t>　〃　中央二丁目１７の１３</t>
    <rPh sb="3" eb="5">
      <t>チュウオウ</t>
    </rPh>
    <rPh sb="5" eb="6">
      <t>２</t>
    </rPh>
    <rPh sb="6" eb="8">
      <t>チョウメ</t>
    </rPh>
    <phoneticPr fontId="2"/>
  </si>
  <si>
    <t>長島</t>
    <rPh sb="0" eb="2">
      <t>ナガシマ</t>
    </rPh>
    <phoneticPr fontId="2"/>
  </si>
  <si>
    <t>　〃　長島三丁目８の１</t>
    <rPh sb="3" eb="5">
      <t>ナガシマ</t>
    </rPh>
    <rPh sb="5" eb="6">
      <t>３</t>
    </rPh>
    <rPh sb="6" eb="8">
      <t>チョウメ</t>
    </rPh>
    <phoneticPr fontId="2"/>
  </si>
  <si>
    <t>古川</t>
    <rPh sb="0" eb="2">
      <t>フルカワ</t>
    </rPh>
    <phoneticPr fontId="2"/>
  </si>
  <si>
    <t>　〃　古川三丁目７の１４</t>
    <rPh sb="3" eb="5">
      <t>フルカワ</t>
    </rPh>
    <rPh sb="5" eb="6">
      <t>３</t>
    </rPh>
    <rPh sb="6" eb="8">
      <t>チョウメ</t>
    </rPh>
    <phoneticPr fontId="2"/>
  </si>
  <si>
    <t>〃</t>
    <phoneticPr fontId="2"/>
  </si>
  <si>
    <t>甲田</t>
    <rPh sb="0" eb="1">
      <t>コウ</t>
    </rPh>
    <rPh sb="1" eb="2">
      <t>タ</t>
    </rPh>
    <phoneticPr fontId="2"/>
  </si>
  <si>
    <t>　〃　金沢一丁目６の１</t>
    <rPh sb="3" eb="5">
      <t>カナザワ</t>
    </rPh>
    <rPh sb="5" eb="6">
      <t>１</t>
    </rPh>
    <rPh sb="6" eb="8">
      <t>チョウメ</t>
    </rPh>
    <phoneticPr fontId="2"/>
  </si>
  <si>
    <t>〃</t>
    <phoneticPr fontId="2"/>
  </si>
  <si>
    <t>千刈</t>
    <rPh sb="0" eb="1">
      <t>セン</t>
    </rPh>
    <rPh sb="1" eb="2">
      <t>カリ</t>
    </rPh>
    <phoneticPr fontId="2"/>
  </si>
  <si>
    <t>　〃　千刈一丁目１０の２０</t>
    <rPh sb="3" eb="4">
      <t>セン</t>
    </rPh>
    <rPh sb="4" eb="5">
      <t>ガ</t>
    </rPh>
    <rPh sb="5" eb="6">
      <t>１</t>
    </rPh>
    <rPh sb="6" eb="8">
      <t>チョウメ</t>
    </rPh>
    <phoneticPr fontId="2"/>
  </si>
  <si>
    <t>〃</t>
    <phoneticPr fontId="2"/>
  </si>
  <si>
    <t>篠田</t>
    <rPh sb="0" eb="2">
      <t>シノダ</t>
    </rPh>
    <phoneticPr fontId="2"/>
  </si>
  <si>
    <t>　〃　篠田三丁目１６の２</t>
    <rPh sb="3" eb="5">
      <t>シノダ</t>
    </rPh>
    <rPh sb="5" eb="6">
      <t>３</t>
    </rPh>
    <rPh sb="6" eb="8">
      <t>チョウメ</t>
    </rPh>
    <phoneticPr fontId="2"/>
  </si>
  <si>
    <t>〃</t>
    <phoneticPr fontId="2"/>
  </si>
  <si>
    <t>沖館</t>
    <rPh sb="0" eb="2">
      <t>オキダテ</t>
    </rPh>
    <phoneticPr fontId="2"/>
  </si>
  <si>
    <t>〃</t>
    <phoneticPr fontId="2"/>
  </si>
  <si>
    <t>油川</t>
    <rPh sb="0" eb="2">
      <t>アブラカワ</t>
    </rPh>
    <phoneticPr fontId="2"/>
  </si>
  <si>
    <t>　〃　大字油川字船岡３６</t>
    <rPh sb="3" eb="5">
      <t>オオアザ</t>
    </rPh>
    <rPh sb="5" eb="7">
      <t>アブラカワ</t>
    </rPh>
    <rPh sb="7" eb="8">
      <t>アザ</t>
    </rPh>
    <rPh sb="8" eb="10">
      <t>フナオカ</t>
    </rPh>
    <phoneticPr fontId="2"/>
  </si>
  <si>
    <t>荒川</t>
    <rPh sb="0" eb="2">
      <t>アラカワ</t>
    </rPh>
    <phoneticPr fontId="2"/>
  </si>
  <si>
    <t>　〃　大字荒川字柴田９２の５</t>
    <rPh sb="3" eb="5">
      <t>オオアザ</t>
    </rPh>
    <rPh sb="5" eb="7">
      <t>アラカワ</t>
    </rPh>
    <rPh sb="7" eb="8">
      <t>アザ</t>
    </rPh>
    <rPh sb="8" eb="10">
      <t>シバタ</t>
    </rPh>
    <phoneticPr fontId="2"/>
  </si>
  <si>
    <t>高田</t>
    <rPh sb="0" eb="2">
      <t>タカダ</t>
    </rPh>
    <phoneticPr fontId="2"/>
  </si>
  <si>
    <t>　〃　大字高田字川瀬２００の５</t>
    <rPh sb="3" eb="5">
      <t>オオアザ</t>
    </rPh>
    <rPh sb="5" eb="7">
      <t>タカダ</t>
    </rPh>
    <rPh sb="7" eb="8">
      <t>アザ</t>
    </rPh>
    <rPh sb="8" eb="10">
      <t>カワセ</t>
    </rPh>
    <phoneticPr fontId="2"/>
  </si>
  <si>
    <t>原別</t>
    <rPh sb="0" eb="1">
      <t>ハラ</t>
    </rPh>
    <rPh sb="1" eb="2">
      <t>ベツ</t>
    </rPh>
    <phoneticPr fontId="2"/>
  </si>
  <si>
    <t>　〃　大字原別字袖崎８</t>
    <rPh sb="3" eb="5">
      <t>オオアザ</t>
    </rPh>
    <rPh sb="5" eb="6">
      <t>ハラ</t>
    </rPh>
    <rPh sb="6" eb="7">
      <t>ベツ</t>
    </rPh>
    <rPh sb="7" eb="8">
      <t>アザ</t>
    </rPh>
    <rPh sb="8" eb="9">
      <t>ソデ</t>
    </rPh>
    <rPh sb="9" eb="10">
      <t>サキ</t>
    </rPh>
    <phoneticPr fontId="2"/>
  </si>
  <si>
    <t>浜館</t>
    <rPh sb="0" eb="1">
      <t>ハマ</t>
    </rPh>
    <rPh sb="1" eb="2">
      <t>ヤカタ</t>
    </rPh>
    <phoneticPr fontId="2"/>
  </si>
  <si>
    <t>　〃　大字田屋敷字下り松１７</t>
    <rPh sb="3" eb="5">
      <t>オオアザ</t>
    </rPh>
    <rPh sb="5" eb="7">
      <t>タヤ</t>
    </rPh>
    <rPh sb="7" eb="8">
      <t>シ</t>
    </rPh>
    <rPh sb="8" eb="9">
      <t>アザ</t>
    </rPh>
    <rPh sb="9" eb="10">
      <t>サ</t>
    </rPh>
    <rPh sb="11" eb="12">
      <t>マツ</t>
    </rPh>
    <phoneticPr fontId="2"/>
  </si>
  <si>
    <t>筒井</t>
    <rPh sb="0" eb="2">
      <t>ツツイ</t>
    </rPh>
    <phoneticPr fontId="2"/>
  </si>
  <si>
    <t>横内</t>
    <rPh sb="0" eb="2">
      <t>ヨコウチ</t>
    </rPh>
    <phoneticPr fontId="2"/>
  </si>
  <si>
    <t>　〃　大字野尻字野田６０</t>
    <rPh sb="3" eb="5">
      <t>オオアザ</t>
    </rPh>
    <rPh sb="5" eb="7">
      <t>ノジリ</t>
    </rPh>
    <rPh sb="7" eb="8">
      <t>アザ</t>
    </rPh>
    <rPh sb="8" eb="10">
      <t>ノダ</t>
    </rPh>
    <phoneticPr fontId="2"/>
  </si>
  <si>
    <t>新城</t>
    <rPh sb="0" eb="2">
      <t>シンジョウ</t>
    </rPh>
    <phoneticPr fontId="2"/>
  </si>
  <si>
    <t>　〃　大字新城字平岡２６６の１４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</si>
  <si>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大字清水字浜元１８１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</si>
  <si>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野内</t>
    <rPh sb="0" eb="2">
      <t>ノナイ</t>
    </rPh>
    <phoneticPr fontId="2"/>
  </si>
  <si>
    <t>〃</t>
    <phoneticPr fontId="2"/>
  </si>
  <si>
    <t>金沢</t>
    <rPh sb="0" eb="2">
      <t>カナザワ</t>
    </rPh>
    <phoneticPr fontId="2"/>
  </si>
  <si>
    <t>三内</t>
    <rPh sb="0" eb="2">
      <t>サンナイ</t>
    </rPh>
    <phoneticPr fontId="2"/>
  </si>
  <si>
    <t>〃</t>
    <phoneticPr fontId="2"/>
  </si>
  <si>
    <t>浜田</t>
    <rPh sb="0" eb="2">
      <t>ハマダ</t>
    </rPh>
    <phoneticPr fontId="2"/>
  </si>
  <si>
    <t>　〃　大字浜田字豊田３６の２</t>
    <rPh sb="3" eb="5">
      <t>オオアザ</t>
    </rPh>
    <rPh sb="5" eb="7">
      <t>ハマダ</t>
    </rPh>
    <rPh sb="7" eb="8">
      <t>アザ</t>
    </rPh>
    <rPh sb="8" eb="10">
      <t>トヨダ</t>
    </rPh>
    <phoneticPr fontId="2"/>
  </si>
  <si>
    <t>小柳</t>
    <rPh sb="0" eb="2">
      <t>コヤナギ</t>
    </rPh>
    <phoneticPr fontId="2"/>
  </si>
  <si>
    <t>　〃　小柳四丁目６の１</t>
    <rPh sb="3" eb="5">
      <t>コヤナギ</t>
    </rPh>
    <rPh sb="5" eb="6">
      <t>４</t>
    </rPh>
    <rPh sb="6" eb="8">
      <t>チョウメ</t>
    </rPh>
    <phoneticPr fontId="2"/>
  </si>
  <si>
    <t>〃</t>
    <phoneticPr fontId="2"/>
  </si>
  <si>
    <t>泉川</t>
    <rPh sb="0" eb="2">
      <t>イズミカワ</t>
    </rPh>
    <phoneticPr fontId="2"/>
  </si>
  <si>
    <t>　〃　大字浪館字泉川１の１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</si>
  <si>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浪館</t>
    <rPh sb="0" eb="2">
      <t>ナミダテ</t>
    </rPh>
    <phoneticPr fontId="2"/>
  </si>
  <si>
    <t>幸畑</t>
    <rPh sb="0" eb="2">
      <t>コウバタ</t>
    </rPh>
    <phoneticPr fontId="2"/>
  </si>
  <si>
    <t>　〃　大字幸畑字松元５０の２</t>
    <rPh sb="3" eb="5">
      <t>オオアザ</t>
    </rPh>
    <rPh sb="5" eb="7">
      <t>コウバタ</t>
    </rPh>
    <rPh sb="7" eb="8">
      <t>アザ</t>
    </rPh>
    <rPh sb="8" eb="10">
      <t>マツモト</t>
    </rPh>
    <phoneticPr fontId="2"/>
  </si>
  <si>
    <t>大野</t>
    <rPh sb="0" eb="2">
      <t>オオノ</t>
    </rPh>
    <phoneticPr fontId="2"/>
  </si>
  <si>
    <t>〃</t>
    <phoneticPr fontId="2"/>
  </si>
  <si>
    <t>戸山西</t>
    <rPh sb="0" eb="2">
      <t>トヤマ</t>
    </rPh>
    <rPh sb="2" eb="3">
      <t>ニシ</t>
    </rPh>
    <phoneticPr fontId="2"/>
  </si>
  <si>
    <t>〃</t>
    <phoneticPr fontId="2"/>
  </si>
  <si>
    <t>筒井南</t>
    <rPh sb="0" eb="2">
      <t>ツツイ</t>
    </rPh>
    <rPh sb="2" eb="3">
      <t>ミナミ</t>
    </rPh>
    <phoneticPr fontId="2"/>
  </si>
  <si>
    <t>　〃　大字筒井字八ツ橋４６の１</t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2"/>
  </si>
  <si>
    <t>三内西</t>
    <rPh sb="0" eb="2">
      <t>サンナイ</t>
    </rPh>
    <rPh sb="2" eb="3">
      <t>ニシ</t>
    </rPh>
    <phoneticPr fontId="2"/>
  </si>
  <si>
    <t>　〃　大字三内字丸山８６の１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</si>
  <si>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新城中央</t>
    <rPh sb="0" eb="2">
      <t>シンジョウ</t>
    </rPh>
    <rPh sb="2" eb="4">
      <t>チュウオウ</t>
    </rPh>
    <phoneticPr fontId="2"/>
  </si>
  <si>
    <t>　〃　大字新城字平岡１４１の１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</si>
  <si>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浪岡大字下十川字扇田１９の２</t>
    <phoneticPr fontId="2"/>
  </si>
  <si>
    <t>〃</t>
    <phoneticPr fontId="2"/>
  </si>
  <si>
    <t>　〃　浪岡大字本郷字一本柳４</t>
    <phoneticPr fontId="2"/>
  </si>
  <si>
    <t>　〃　浪岡大字浪岡字淋城２９</t>
    <phoneticPr fontId="2"/>
  </si>
  <si>
    <t>　〃　浪岡大字北中野字北畠３</t>
    <phoneticPr fontId="2"/>
  </si>
  <si>
    <t>造道</t>
    <rPh sb="0" eb="1">
      <t>ツク</t>
    </rPh>
    <rPh sb="1" eb="2">
      <t>ミチ</t>
    </rPh>
    <phoneticPr fontId="2"/>
  </si>
  <si>
    <t>青森市岡造道二丁目１４の１</t>
    <rPh sb="0" eb="3">
      <t>アオモリシ</t>
    </rPh>
    <rPh sb="3" eb="4">
      <t>オカ</t>
    </rPh>
    <rPh sb="4" eb="6">
      <t>ツクリミチ</t>
    </rPh>
    <rPh sb="6" eb="7">
      <t>２</t>
    </rPh>
    <rPh sb="7" eb="9">
      <t>チョウメ</t>
    </rPh>
    <phoneticPr fontId="2"/>
  </si>
  <si>
    <t>浪打</t>
    <rPh sb="0" eb="2">
      <t>ナミウチ</t>
    </rPh>
    <phoneticPr fontId="2"/>
  </si>
  <si>
    <t>　〃　合浦一丁目１１の１０</t>
    <rPh sb="3" eb="5">
      <t>ガッポ</t>
    </rPh>
    <rPh sb="5" eb="6">
      <t>１</t>
    </rPh>
    <rPh sb="6" eb="8">
      <t>チョウメ</t>
    </rPh>
    <phoneticPr fontId="2"/>
  </si>
  <si>
    <t>〃</t>
    <phoneticPr fontId="2"/>
  </si>
  <si>
    <t>　〃　中佃二丁目７の１</t>
    <rPh sb="3" eb="4">
      <t>ナカ</t>
    </rPh>
    <rPh sb="4" eb="5">
      <t>ツクダ</t>
    </rPh>
    <rPh sb="5" eb="6">
      <t>２</t>
    </rPh>
    <rPh sb="6" eb="8">
      <t>チョウメ</t>
    </rPh>
    <phoneticPr fontId="2"/>
  </si>
  <si>
    <t>浦町</t>
    <rPh sb="0" eb="1">
      <t>ウラ</t>
    </rPh>
    <rPh sb="1" eb="2">
      <t>ウラマチ</t>
    </rPh>
    <phoneticPr fontId="2"/>
  </si>
  <si>
    <t>　〃　勝田二丁目２５の１２</t>
    <rPh sb="3" eb="5">
      <t>カツタ</t>
    </rPh>
    <rPh sb="5" eb="6">
      <t>２</t>
    </rPh>
    <rPh sb="6" eb="8">
      <t>チョウメ</t>
    </rPh>
    <phoneticPr fontId="2"/>
  </si>
  <si>
    <t>　〃　久須志二丁目９の１</t>
    <rPh sb="3" eb="6">
      <t>クスシ</t>
    </rPh>
    <rPh sb="6" eb="7">
      <t>２</t>
    </rPh>
    <rPh sb="7" eb="9">
      <t>チョウメ</t>
    </rPh>
    <phoneticPr fontId="2"/>
  </si>
  <si>
    <t>〃</t>
    <phoneticPr fontId="2"/>
  </si>
  <si>
    <t>　〃　大字羽白字沢田４７１</t>
    <rPh sb="3" eb="5">
      <t>オオアザ</t>
    </rPh>
    <rPh sb="5" eb="7">
      <t>ハジロ</t>
    </rPh>
    <rPh sb="7" eb="8">
      <t>アザ</t>
    </rPh>
    <rPh sb="8" eb="10">
      <t>サワダ</t>
    </rPh>
    <phoneticPr fontId="2"/>
  </si>
  <si>
    <t>　〃　大字金浜字稲田１０７</t>
    <rPh sb="3" eb="5">
      <t>オオアザ</t>
    </rPh>
    <rPh sb="5" eb="7">
      <t>カネハマ</t>
    </rPh>
    <rPh sb="7" eb="8">
      <t>アザ</t>
    </rPh>
    <rPh sb="8" eb="10">
      <t>イナダ</t>
    </rPh>
    <phoneticPr fontId="2"/>
  </si>
  <si>
    <t>　〃　桜川八丁目１５の１</t>
    <rPh sb="3" eb="4">
      <t>サクラ</t>
    </rPh>
    <rPh sb="4" eb="5">
      <t>カワ</t>
    </rPh>
    <rPh sb="5" eb="6">
      <t>８</t>
    </rPh>
    <rPh sb="6" eb="8">
      <t>チョウメ</t>
    </rPh>
    <phoneticPr fontId="2"/>
  </si>
  <si>
    <t>　〃　大字四ツ石字里見６４の６</t>
    <rPh sb="3" eb="5">
      <t>オオアザ</t>
    </rPh>
    <rPh sb="5" eb="6">
      <t>４</t>
    </rPh>
    <rPh sb="7" eb="8">
      <t>イシ</t>
    </rPh>
    <rPh sb="8" eb="9">
      <t>アザ</t>
    </rPh>
    <rPh sb="9" eb="11">
      <t>サトミ</t>
    </rPh>
    <phoneticPr fontId="2"/>
  </si>
  <si>
    <t>西</t>
    <rPh sb="0" eb="1">
      <t>ニシ</t>
    </rPh>
    <phoneticPr fontId="2"/>
  </si>
  <si>
    <t>　〃　大字浪館字志田３６</t>
    <rPh sb="3" eb="5">
      <t>オオアザ</t>
    </rPh>
    <rPh sb="5" eb="7">
      <t>ナミダテ</t>
    </rPh>
    <rPh sb="7" eb="8">
      <t>アザ</t>
    </rPh>
    <rPh sb="8" eb="9">
      <t>シ</t>
    </rPh>
    <rPh sb="9" eb="10">
      <t>タ</t>
    </rPh>
    <phoneticPr fontId="2"/>
  </si>
  <si>
    <t>南</t>
    <rPh sb="0" eb="1">
      <t>ミナミ</t>
    </rPh>
    <phoneticPr fontId="2"/>
  </si>
  <si>
    <t>　〃　緑二丁目６の１</t>
    <rPh sb="3" eb="4">
      <t>ミドリ</t>
    </rPh>
    <rPh sb="4" eb="5">
      <t>ニ</t>
    </rPh>
    <rPh sb="5" eb="7">
      <t>チョウメ</t>
    </rPh>
    <phoneticPr fontId="2"/>
  </si>
  <si>
    <t>〃</t>
    <phoneticPr fontId="2"/>
  </si>
  <si>
    <t>東</t>
    <rPh sb="0" eb="1">
      <t>ヒガシ</t>
    </rPh>
    <phoneticPr fontId="2"/>
  </si>
  <si>
    <t>　〃　大字八幡林字熊谷２８</t>
    <rPh sb="3" eb="5">
      <t>オオアザ</t>
    </rPh>
    <rPh sb="5" eb="6">
      <t>ハチ</t>
    </rPh>
    <rPh sb="6" eb="7">
      <t>ハタ</t>
    </rPh>
    <rPh sb="7" eb="8">
      <t>ハヤシ</t>
    </rPh>
    <rPh sb="8" eb="9">
      <t>アザ</t>
    </rPh>
    <rPh sb="9" eb="11">
      <t>クマガイ</t>
    </rPh>
    <phoneticPr fontId="2"/>
  </si>
  <si>
    <t>戸山</t>
    <rPh sb="0" eb="2">
      <t>トヤマ</t>
    </rPh>
    <phoneticPr fontId="2"/>
  </si>
  <si>
    <t>　〃　大字三内字丸山１０８の４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</si>
  <si>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北</t>
    <rPh sb="0" eb="1">
      <t>キタ</t>
    </rPh>
    <phoneticPr fontId="2"/>
  </si>
  <si>
    <t>　〃　大字清水字浜元１３５の１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</si>
  <si>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　〃　浪打二丁目６の３２</t>
    <phoneticPr fontId="2"/>
  </si>
  <si>
    <t>　〃　赤坂一丁目１の１</t>
    <rPh sb="3" eb="5">
      <t>アカサカ</t>
    </rPh>
    <rPh sb="5" eb="8">
      <t>１チョウメ</t>
    </rPh>
    <phoneticPr fontId="2"/>
  </si>
  <si>
    <t>商</t>
    <rPh sb="0" eb="1">
      <t>ショウ</t>
    </rPh>
    <phoneticPr fontId="2"/>
  </si>
  <si>
    <t>青森</t>
    <rPh sb="0" eb="2">
      <t>アオモリ</t>
    </rPh>
    <phoneticPr fontId="2"/>
  </si>
  <si>
    <t>青森西</t>
    <rPh sb="0" eb="2">
      <t>アオモリ</t>
    </rPh>
    <rPh sb="2" eb="3">
      <t>ニシ</t>
    </rPh>
    <phoneticPr fontId="2"/>
  </si>
  <si>
    <t>　〃　大字新城字平岡２６６の２０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</si>
  <si>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青森東</t>
    <rPh sb="0" eb="2">
      <t>アオモリ</t>
    </rPh>
    <rPh sb="2" eb="3">
      <t>ヒガシ</t>
    </rPh>
    <phoneticPr fontId="2"/>
  </si>
  <si>
    <t>青森北</t>
    <rPh sb="0" eb="2">
      <t>アオモリ</t>
    </rPh>
    <rPh sb="2" eb="3">
      <t>キタ</t>
    </rPh>
    <phoneticPr fontId="2"/>
  </si>
  <si>
    <t>ス</t>
    <phoneticPr fontId="2"/>
  </si>
  <si>
    <t>〃</t>
    <phoneticPr fontId="2"/>
  </si>
  <si>
    <t>青森南</t>
    <rPh sb="0" eb="2">
      <t>アオモリ</t>
    </rPh>
    <rPh sb="2" eb="3">
      <t>ミナミ</t>
    </rPh>
    <phoneticPr fontId="2"/>
  </si>
  <si>
    <t>外</t>
    <rPh sb="0" eb="1">
      <t>ガイ</t>
    </rPh>
    <phoneticPr fontId="2"/>
  </si>
  <si>
    <t>〃</t>
    <phoneticPr fontId="2"/>
  </si>
  <si>
    <t>青森中央</t>
    <rPh sb="0" eb="2">
      <t>アオモリ</t>
    </rPh>
    <rPh sb="2" eb="4">
      <t>チュウオウ</t>
    </rPh>
    <phoneticPr fontId="2"/>
  </si>
  <si>
    <t>青森工業</t>
    <rPh sb="0" eb="2">
      <t>アオモリ</t>
    </rPh>
    <rPh sb="2" eb="4">
      <t>コウギョウ</t>
    </rPh>
    <phoneticPr fontId="2"/>
  </si>
  <si>
    <t>工</t>
    <rPh sb="0" eb="1">
      <t>コウ</t>
    </rPh>
    <phoneticPr fontId="2"/>
  </si>
  <si>
    <t>青森商業</t>
    <rPh sb="0" eb="2">
      <t>アオモリ</t>
    </rPh>
    <rPh sb="2" eb="4">
      <t>ショウギョウ</t>
    </rPh>
    <phoneticPr fontId="2"/>
  </si>
  <si>
    <t>東奥学園</t>
    <rPh sb="0" eb="2">
      <t>トウオウ</t>
    </rPh>
    <rPh sb="2" eb="4">
      <t>ガクエン</t>
    </rPh>
    <phoneticPr fontId="2"/>
  </si>
  <si>
    <t>家</t>
    <rPh sb="0" eb="1">
      <t>イエ</t>
    </rPh>
    <phoneticPr fontId="2"/>
  </si>
  <si>
    <t>福</t>
    <rPh sb="0" eb="1">
      <t>フク</t>
    </rPh>
    <phoneticPr fontId="2"/>
  </si>
  <si>
    <t>青森明の星</t>
    <rPh sb="0" eb="2">
      <t>アオモリ</t>
    </rPh>
    <rPh sb="2" eb="3">
      <t>ア</t>
    </rPh>
    <rPh sb="4" eb="5">
      <t>ホシ</t>
    </rPh>
    <phoneticPr fontId="2"/>
  </si>
  <si>
    <t>英</t>
    <rPh sb="0" eb="1">
      <t>エイ</t>
    </rPh>
    <phoneticPr fontId="2"/>
  </si>
  <si>
    <t>北斗</t>
    <rPh sb="0" eb="2">
      <t>ホクト</t>
    </rPh>
    <phoneticPr fontId="2"/>
  </si>
  <si>
    <t>青森公立大学</t>
    <rPh sb="0" eb="2">
      <t>アオモリ</t>
    </rPh>
    <rPh sb="2" eb="4">
      <t>コウリツ</t>
    </rPh>
    <rPh sb="4" eb="6">
      <t>ダイガク</t>
    </rPh>
    <phoneticPr fontId="2"/>
  </si>
  <si>
    <t>青森大学</t>
    <rPh sb="0" eb="2">
      <t>アオモリ</t>
    </rPh>
    <rPh sb="2" eb="4">
      <t>ダイガク</t>
    </rPh>
    <phoneticPr fontId="2"/>
  </si>
  <si>
    <t xml:space="preserve">  〃　幸畑二丁目３の１</t>
    <rPh sb="4" eb="5">
      <t>サチ</t>
    </rPh>
    <rPh sb="5" eb="6">
      <t>ハタケ</t>
    </rPh>
    <rPh sb="6" eb="7">
      <t>２</t>
    </rPh>
    <rPh sb="7" eb="9">
      <t>チョウメ</t>
    </rPh>
    <phoneticPr fontId="2"/>
  </si>
  <si>
    <t>青森中央学院大学</t>
    <rPh sb="0" eb="2">
      <t>アオモリ</t>
    </rPh>
    <rPh sb="2" eb="4">
      <t>チュウオウ</t>
    </rPh>
    <rPh sb="4" eb="6">
      <t>ガクイン</t>
    </rPh>
    <rPh sb="6" eb="8">
      <t>ダイガク</t>
    </rPh>
    <phoneticPr fontId="2"/>
  </si>
  <si>
    <t>　〃　大字横内字神田１２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</si>
  <si>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青森明の星短期大学</t>
    <rPh sb="0" eb="2">
      <t>アオモリ</t>
    </rPh>
    <rPh sb="2" eb="3">
      <t>ア</t>
    </rPh>
    <rPh sb="4" eb="5">
      <t>ホシ</t>
    </rPh>
    <rPh sb="5" eb="7">
      <t>タンキ</t>
    </rPh>
    <rPh sb="7" eb="9">
      <t>ダイガク</t>
    </rPh>
    <phoneticPr fontId="2"/>
  </si>
  <si>
    <t>　〃　浪打二丁目６の３２</t>
    <rPh sb="3" eb="4">
      <t>ナミ</t>
    </rPh>
    <rPh sb="4" eb="5">
      <t>ウ</t>
    </rPh>
    <rPh sb="5" eb="6">
      <t>２</t>
    </rPh>
    <rPh sb="6" eb="8">
      <t>チョウメ</t>
    </rPh>
    <phoneticPr fontId="2"/>
  </si>
  <si>
    <t>青森中央短期大学</t>
    <rPh sb="0" eb="2">
      <t>アオモリ</t>
    </rPh>
    <rPh sb="2" eb="4">
      <t>チュウオウ</t>
    </rPh>
    <rPh sb="4" eb="6">
      <t>タンキ</t>
    </rPh>
    <rPh sb="6" eb="8">
      <t>ダイガク</t>
    </rPh>
    <phoneticPr fontId="2"/>
  </si>
  <si>
    <t>障害種別</t>
    <rPh sb="0" eb="2">
      <t>ショウガイ</t>
    </rPh>
    <rPh sb="2" eb="4">
      <t>シュベツ</t>
    </rPh>
    <phoneticPr fontId="2"/>
  </si>
  <si>
    <t>盲学校</t>
    <rPh sb="0" eb="3">
      <t>モウガッコウ</t>
    </rPh>
    <phoneticPr fontId="2"/>
  </si>
  <si>
    <t>幼稚</t>
    <rPh sb="0" eb="2">
      <t>ヨウチ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</si>
  <si>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</si>
  <si>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</si>
  <si>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青森聾学校</t>
    <rPh sb="0" eb="2">
      <t>アオモリ</t>
    </rPh>
    <rPh sb="2" eb="3">
      <t>ロウ</t>
    </rPh>
    <rPh sb="3" eb="5">
      <t>ガッコウ</t>
    </rPh>
    <phoneticPr fontId="2"/>
  </si>
  <si>
    <t>青森第一養護学校</t>
    <rPh sb="0" eb="2">
      <t>アオモリ</t>
    </rPh>
    <rPh sb="2" eb="4">
      <t>ダイイチ</t>
    </rPh>
    <rPh sb="4" eb="6">
      <t>ヨウゴ</t>
    </rPh>
    <rPh sb="6" eb="8">
      <t>ガッコウ</t>
    </rPh>
    <phoneticPr fontId="2"/>
  </si>
  <si>
    <t>青森第二養護学校</t>
    <rPh sb="0" eb="2">
      <t>アオモリ</t>
    </rPh>
    <rPh sb="2" eb="3">
      <t>ダイ</t>
    </rPh>
    <rPh sb="3" eb="4">
      <t>２</t>
    </rPh>
    <rPh sb="4" eb="6">
      <t>ヨウゴ</t>
    </rPh>
    <rPh sb="6" eb="8">
      <t>ガッコウ</t>
    </rPh>
    <phoneticPr fontId="2"/>
  </si>
  <si>
    <t>青森若葉養護学校</t>
    <rPh sb="0" eb="2">
      <t>アオモリ</t>
    </rPh>
    <rPh sb="2" eb="4">
      <t>ワカバ</t>
    </rPh>
    <rPh sb="4" eb="6">
      <t>ヨウゴ</t>
    </rPh>
    <rPh sb="6" eb="8">
      <t>ガッコウ</t>
    </rPh>
    <phoneticPr fontId="2"/>
  </si>
  <si>
    <t>青森第一高等養護学校</t>
    <rPh sb="0" eb="2">
      <t>アオモリ</t>
    </rPh>
    <rPh sb="2" eb="4">
      <t>ダイイチ</t>
    </rPh>
    <rPh sb="4" eb="6">
      <t>コウトウ</t>
    </rPh>
    <rPh sb="6" eb="8">
      <t>ヨウゴ</t>
    </rPh>
    <rPh sb="8" eb="10">
      <t>ガッコウ</t>
    </rPh>
    <phoneticPr fontId="2"/>
  </si>
  <si>
    <t>青森第二高等養護学校</t>
    <rPh sb="0" eb="2">
      <t>アオモリ</t>
    </rPh>
    <rPh sb="2" eb="3">
      <t>ダイイチ</t>
    </rPh>
    <rPh sb="3" eb="4">
      <t>２</t>
    </rPh>
    <rPh sb="4" eb="6">
      <t>コウトウ</t>
    </rPh>
    <rPh sb="6" eb="8">
      <t>ヨウゴ</t>
    </rPh>
    <rPh sb="8" eb="10">
      <t>ガッコウ</t>
    </rPh>
    <phoneticPr fontId="2"/>
  </si>
  <si>
    <t>　〃　赤坂一丁目２７の９</t>
    <rPh sb="3" eb="5">
      <t>アカサカ</t>
    </rPh>
    <rPh sb="5" eb="8">
      <t>１チョウメ</t>
    </rPh>
    <phoneticPr fontId="2"/>
  </si>
  <si>
    <t>幼稚園名</t>
    <rPh sb="0" eb="3">
      <t>ヨウチエン</t>
    </rPh>
    <rPh sb="3" eb="4">
      <t>メイ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</si>
  <si>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</si>
  <si>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</si>
  <si>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</si>
  <si>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</si>
  <si>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</si>
  <si>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王恵</t>
    <phoneticPr fontId="2"/>
  </si>
  <si>
    <t>学科名</t>
    <rPh sb="0" eb="3">
      <t>ガッカメイ</t>
    </rPh>
    <phoneticPr fontId="2"/>
  </si>
  <si>
    <t>青森中央文化専門学校</t>
    <rPh sb="0" eb="2">
      <t>アオモリ</t>
    </rPh>
    <rPh sb="2" eb="4">
      <t>チュウオウ</t>
    </rPh>
    <rPh sb="4" eb="6">
      <t>ブンカ</t>
    </rPh>
    <rPh sb="6" eb="8">
      <t>センモン</t>
    </rPh>
    <rPh sb="8" eb="10">
      <t>ガッコウ</t>
    </rPh>
    <phoneticPr fontId="2"/>
  </si>
  <si>
    <t>専門</t>
    <rPh sb="0" eb="2">
      <t>センモン</t>
    </rPh>
    <phoneticPr fontId="2"/>
  </si>
  <si>
    <t>〃</t>
    <phoneticPr fontId="2"/>
  </si>
  <si>
    <t>東奥保育・福祉専門学院</t>
    <rPh sb="0" eb="1">
      <t>トウオウ</t>
    </rPh>
    <rPh sb="1" eb="2">
      <t>オク</t>
    </rPh>
    <rPh sb="2" eb="4">
      <t>ホイク</t>
    </rPh>
    <rPh sb="5" eb="7">
      <t>フクシ</t>
    </rPh>
    <rPh sb="7" eb="9">
      <t>センモン</t>
    </rPh>
    <rPh sb="9" eb="11">
      <t>ガクイン</t>
    </rPh>
    <phoneticPr fontId="2"/>
  </si>
  <si>
    <t>保育</t>
    <rPh sb="0" eb="2">
      <t>ホイク</t>
    </rPh>
    <phoneticPr fontId="2"/>
  </si>
  <si>
    <t>　〃　　　〃</t>
    <phoneticPr fontId="2"/>
  </si>
  <si>
    <t>　〃　　　〃</t>
    <phoneticPr fontId="2"/>
  </si>
  <si>
    <t>理容</t>
    <rPh sb="0" eb="2">
      <t>リヨウ</t>
    </rPh>
    <phoneticPr fontId="2"/>
  </si>
  <si>
    <t>美容</t>
    <rPh sb="0" eb="2">
      <t>ビヨウ</t>
    </rPh>
    <phoneticPr fontId="2"/>
  </si>
  <si>
    <t>トータルビューティー</t>
    <phoneticPr fontId="2"/>
  </si>
  <si>
    <t>青森ビジネス専門学校</t>
    <rPh sb="0" eb="2">
      <t>アオモリ</t>
    </rPh>
    <rPh sb="6" eb="8">
      <t>センモン</t>
    </rPh>
    <rPh sb="8" eb="10">
      <t>ガッコウ</t>
    </rPh>
    <phoneticPr fontId="2"/>
  </si>
  <si>
    <t>社団法人</t>
    <rPh sb="0" eb="2">
      <t>シャダン</t>
    </rPh>
    <rPh sb="2" eb="4">
      <t>ホウジン</t>
    </rPh>
    <phoneticPr fontId="2"/>
  </si>
  <si>
    <t>青森市医師会立青森准看護学院</t>
    <rPh sb="0" eb="3">
      <t>アオモリシ</t>
    </rPh>
    <rPh sb="3" eb="6">
      <t>イシカイ</t>
    </rPh>
    <rPh sb="6" eb="7">
      <t>リツ</t>
    </rPh>
    <rPh sb="7" eb="9">
      <t>アオモリ</t>
    </rPh>
    <rPh sb="9" eb="10">
      <t>ジュンカン</t>
    </rPh>
    <rPh sb="10" eb="12">
      <t>カンゴ</t>
    </rPh>
    <rPh sb="12" eb="14">
      <t>ガクイン</t>
    </rPh>
    <phoneticPr fontId="2"/>
  </si>
  <si>
    <t>青森タイピスト養成所</t>
    <rPh sb="0" eb="2">
      <t>アオモリ</t>
    </rPh>
    <rPh sb="7" eb="10">
      <t>ヨウセイジョ</t>
    </rPh>
    <phoneticPr fontId="2"/>
  </si>
  <si>
    <t>本科</t>
    <rPh sb="0" eb="2">
      <t>ホンカ</t>
    </rPh>
    <phoneticPr fontId="2"/>
  </si>
  <si>
    <t>種別</t>
    <rPh sb="0" eb="2">
      <t>シュベツ</t>
    </rPh>
    <phoneticPr fontId="2"/>
  </si>
  <si>
    <t>学校数</t>
    <rPh sb="0" eb="3">
      <t>ガッコウスウ</t>
    </rPh>
    <phoneticPr fontId="2"/>
  </si>
  <si>
    <t>備考</t>
    <rPh sb="0" eb="2">
      <t>ビコウ</t>
    </rPh>
    <phoneticPr fontId="2"/>
  </si>
  <si>
    <t>幼稚園</t>
    <rPh sb="0" eb="3">
      <t>ヨウチエン</t>
    </rPh>
    <phoneticPr fontId="2"/>
  </si>
  <si>
    <t>定時制</t>
    <rPh sb="0" eb="3">
      <t>テイジセイ</t>
    </rPh>
    <phoneticPr fontId="2"/>
  </si>
  <si>
    <t>短期大学</t>
    <rPh sb="0" eb="2">
      <t>タンキ</t>
    </rPh>
    <rPh sb="2" eb="4">
      <t>ダイガク</t>
    </rPh>
    <phoneticPr fontId="2"/>
  </si>
  <si>
    <t>盲聾・養護学校</t>
    <rPh sb="0" eb="1">
      <t>モウ</t>
    </rPh>
    <rPh sb="1" eb="2">
      <t>ロウ</t>
    </rPh>
    <rPh sb="3" eb="5">
      <t>ヨウゴ</t>
    </rPh>
    <rPh sb="5" eb="7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</si>
  <si>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</si>
  <si>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</si>
  <si>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</si>
  <si>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</si>
  <si>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</si>
  <si>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</si>
  <si>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</si>
  <si>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</si>
  <si>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第９表  特別支援学校（盲・聾・養護学校）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3">
      <t>モウ</t>
    </rPh>
    <rPh sb="14" eb="15">
      <t>ロウ</t>
    </rPh>
    <rPh sb="16" eb="18">
      <t>ヨウゴ</t>
    </rPh>
    <rPh sb="18" eb="20">
      <t>ガッコウ</t>
    </rPh>
    <phoneticPr fontId="2"/>
  </si>
  <si>
    <t>高等（本科）</t>
    <rPh sb="0" eb="2">
      <t>コウトウ</t>
    </rPh>
    <rPh sb="3" eb="5">
      <t>ホンカ</t>
    </rPh>
    <phoneticPr fontId="2"/>
  </si>
  <si>
    <t xml:space="preserve"> 〃（専攻科）</t>
    <rPh sb="3" eb="5">
      <t>センコウ</t>
    </rPh>
    <rPh sb="5" eb="6">
      <t>カ</t>
    </rPh>
    <phoneticPr fontId="2"/>
  </si>
  <si>
    <t>在学者数</t>
    <phoneticPr fontId="2"/>
  </si>
  <si>
    <t>学年別</t>
    <rPh sb="0" eb="3">
      <t>ガクネンベツ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</si>
  <si>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</si>
  <si>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</si>
  <si>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</si>
  <si>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</si>
  <si>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</si>
  <si>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</si>
  <si>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総数</t>
    <rPh sb="0" eb="2">
      <t>ソウスウ</t>
    </rPh>
    <phoneticPr fontId="2"/>
  </si>
  <si>
    <t>無業者</t>
    <rPh sb="0" eb="1">
      <t>ム</t>
    </rPh>
    <rPh sb="1" eb="3">
      <t>ギョウシャ</t>
    </rPh>
    <phoneticPr fontId="2"/>
  </si>
  <si>
    <t>本務教員数</t>
    <rPh sb="0" eb="2">
      <t>ホンム</t>
    </rPh>
    <rPh sb="2" eb="5">
      <t>キョウインスウ</t>
    </rPh>
    <phoneticPr fontId="2"/>
  </si>
  <si>
    <t>市立</t>
    <rPh sb="0" eb="2">
      <t>シリツ</t>
    </rPh>
    <phoneticPr fontId="2"/>
  </si>
  <si>
    <t>　〃　勝田一丁目１６の１６</t>
    <rPh sb="3" eb="4">
      <t>カ</t>
    </rPh>
    <rPh sb="4" eb="5">
      <t>タ</t>
    </rPh>
    <rPh sb="5" eb="6">
      <t>１</t>
    </rPh>
    <rPh sb="6" eb="8">
      <t>チョウメ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</si>
  <si>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</si>
  <si>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青森市立高等看護学院</t>
    <rPh sb="0" eb="3">
      <t>アオモリシ</t>
    </rPh>
    <rPh sb="3" eb="4">
      <t>タ</t>
    </rPh>
    <rPh sb="4" eb="6">
      <t>コウトウ</t>
    </rPh>
    <rPh sb="6" eb="8">
      <t>カンゴ</t>
    </rPh>
    <rPh sb="8" eb="10">
      <t>ガクイン</t>
    </rPh>
    <phoneticPr fontId="2"/>
  </si>
  <si>
    <t>青森歯科医療専門学校</t>
    <rPh sb="0" eb="2">
      <t>アオモリ</t>
    </rPh>
    <rPh sb="2" eb="4">
      <t>シカ</t>
    </rPh>
    <rPh sb="4" eb="6">
      <t>イリョウ</t>
    </rPh>
    <rPh sb="6" eb="8">
      <t>センモン</t>
    </rPh>
    <rPh sb="8" eb="10">
      <t>ガッコウ</t>
    </rPh>
    <phoneticPr fontId="2"/>
  </si>
  <si>
    <t>歯科技工士</t>
    <rPh sb="0" eb="2">
      <t>シカ</t>
    </rPh>
    <rPh sb="4" eb="5">
      <t>シ</t>
    </rPh>
    <phoneticPr fontId="2"/>
  </si>
  <si>
    <t>歯科衛生士</t>
    <rPh sb="0" eb="2">
      <t>シカ</t>
    </rPh>
    <rPh sb="4" eb="5">
      <t>シ</t>
    </rPh>
    <phoneticPr fontId="2"/>
  </si>
  <si>
    <t>青森市大字横内字神田１２の１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</si>
  <si>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　〃　大字横内字神田１２の１</t>
    <phoneticPr fontId="2"/>
  </si>
  <si>
    <t>　〃　大字戸山字安原７の１</t>
    <rPh sb="3" eb="5">
      <t>オオアザ</t>
    </rPh>
    <rPh sb="5" eb="7">
      <t>トヤマ</t>
    </rPh>
    <rPh sb="7" eb="8">
      <t>アザ</t>
    </rPh>
    <rPh sb="8" eb="10">
      <t>ヤスハラ</t>
    </rPh>
    <phoneticPr fontId="2"/>
  </si>
  <si>
    <t>準学校法人</t>
    <rPh sb="0" eb="1">
      <t>ジュン</t>
    </rPh>
    <rPh sb="1" eb="3">
      <t>ガッコウ</t>
    </rPh>
    <rPh sb="3" eb="5">
      <t>ホウジン</t>
    </rPh>
    <phoneticPr fontId="2"/>
  </si>
  <si>
    <t>メディカルビジネス科</t>
    <phoneticPr fontId="2"/>
  </si>
  <si>
    <t>青森県ビューティー＆メディカル
専門学校</t>
    <phoneticPr fontId="2"/>
  </si>
  <si>
    <t>就職者等</t>
    <rPh sb="0" eb="3">
      <t>シュウショクシャ</t>
    </rPh>
    <rPh sb="3" eb="4">
      <t>トウ</t>
    </rPh>
    <phoneticPr fontId="2"/>
  </si>
  <si>
    <t>休校</t>
    <rPh sb="0" eb="2">
      <t>キュウコウ</t>
    </rPh>
    <phoneticPr fontId="2"/>
  </si>
  <si>
    <t>北</t>
    <rPh sb="0" eb="1">
      <t>キタ</t>
    </rPh>
    <phoneticPr fontId="2"/>
  </si>
  <si>
    <t>看</t>
    <rPh sb="0" eb="1">
      <t>ミ</t>
    </rPh>
    <phoneticPr fontId="2"/>
  </si>
  <si>
    <t>販売実務</t>
    <rPh sb="0" eb="4">
      <t>ハンバイジツム</t>
    </rPh>
    <phoneticPr fontId="2"/>
  </si>
  <si>
    <t>情報経理</t>
    <rPh sb="2" eb="4">
      <t>ケイリ</t>
    </rPh>
    <phoneticPr fontId="2"/>
  </si>
  <si>
    <t>総合実務</t>
    <rPh sb="0" eb="2">
      <t>ソウゴウ</t>
    </rPh>
    <rPh sb="2" eb="4">
      <t>ジツム</t>
    </rPh>
    <phoneticPr fontId="2"/>
  </si>
  <si>
    <t>ＩＴ情報</t>
    <rPh sb="2" eb="4">
      <t>ジョウホウ</t>
    </rPh>
    <phoneticPr fontId="2"/>
  </si>
  <si>
    <t>医療事務</t>
    <rPh sb="0" eb="4">
      <t>イリョウジム</t>
    </rPh>
    <phoneticPr fontId="2"/>
  </si>
  <si>
    <t>公務員</t>
  </si>
  <si>
    <t>トータルファッション</t>
  </si>
  <si>
    <t>（資料：県教育委員会_令和３年度「学校一覧」より）</t>
    <rPh sb="11" eb="13">
      <t>レイワ</t>
    </rPh>
    <phoneticPr fontId="2"/>
  </si>
  <si>
    <t>-</t>
    <phoneticPr fontId="2"/>
  </si>
  <si>
    <t>医療専門課程看護</t>
    <rPh sb="0" eb="2">
      <t>イリョウ</t>
    </rPh>
    <rPh sb="2" eb="4">
      <t>センモン</t>
    </rPh>
    <rPh sb="4" eb="6">
      <t>カテイ</t>
    </rPh>
    <rPh sb="6" eb="8">
      <t>カンゴ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</si>
  <si>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</si>
  <si>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</si>
  <si>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女</t>
    <rPh sb="0" eb="1">
      <t>オンナ</t>
    </rPh>
    <phoneticPr fontId="2"/>
  </si>
  <si>
    <t>（資料：県教育委員会_令和４年度「学校一覧」より）</t>
    <rPh sb="11" eb="13">
      <t>レイワ</t>
    </rPh>
    <phoneticPr fontId="2"/>
  </si>
  <si>
    <t>（資料：県教育委員会_令和４年度「学校一覧」より）</t>
    <rPh sb="1" eb="3">
      <t>シリョウ</t>
    </rPh>
    <rPh sb="4" eb="5">
      <t>ケン</t>
    </rPh>
    <rPh sb="5" eb="7">
      <t>キョウイク</t>
    </rPh>
    <rPh sb="7" eb="10">
      <t>イインカイ</t>
    </rPh>
    <rPh sb="11" eb="13">
      <t>レイワ</t>
    </rPh>
    <rPh sb="17" eb="19">
      <t>ガッコウ</t>
    </rPh>
    <rPh sb="19" eb="21">
      <t>イチラン</t>
    </rPh>
    <phoneticPr fontId="2"/>
  </si>
  <si>
    <t xml:space="preserve"> (資料：令和４年度「学校基本調査」より)</t>
    <rPh sb="5" eb="7">
      <t>レイワ</t>
    </rPh>
    <phoneticPr fontId="2"/>
  </si>
  <si>
    <t>(資料：令和４年度「学校基本調査」より)</t>
    <rPh sb="1" eb="3">
      <t>シリョウ</t>
    </rPh>
    <rPh sb="4" eb="5">
      <t>レイ</t>
    </rPh>
    <rPh sb="5" eb="6">
      <t>カズ</t>
    </rPh>
    <rPh sb="7" eb="9">
      <t>ネンド</t>
    </rPh>
    <rPh sb="9" eb="11">
      <t>ヘイネンド</t>
    </rPh>
    <rPh sb="10" eb="12">
      <t>ガッコウ</t>
    </rPh>
    <rPh sb="12" eb="14">
      <t>キホン</t>
    </rPh>
    <rPh sb="14" eb="16">
      <t>チョウサ</t>
    </rPh>
    <phoneticPr fontId="2"/>
  </si>
  <si>
    <t xml:space="preserve"> 中 学 校　２人　(Ａ) ２人　 （Ｂ） -</t>
    <rPh sb="1" eb="6">
      <t>チュウガッコウ</t>
    </rPh>
    <rPh sb="8" eb="9">
      <t>ニン</t>
    </rPh>
    <phoneticPr fontId="2"/>
  </si>
  <si>
    <t xml:space="preserve"> (資料：令和４年度「学校基本調査」及び青森県教育委員会_令和４年度「学校一覧」より)</t>
    <rPh sb="5" eb="7">
      <t>レイワ</t>
    </rPh>
    <rPh sb="8" eb="9">
      <t>ネン</t>
    </rPh>
    <rPh sb="18" eb="19">
      <t>オヨ</t>
    </rPh>
    <rPh sb="20" eb="22">
      <t>アオモリ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</si>
</sst>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.0_ "/>
    <numFmt numFmtId="178" formatCode="0_ "/>
    <numFmt numFmtId="179" formatCode="0_);[Red]\(0\)"/>
    <numFmt numFmtId="180" formatCode="#,##0_);[Red]\(#,##0\)"/>
    <numFmt numFmtId="181" formatCode="#,##0;;&quot;－&quot;;"/>
  </numFmts>
  <fonts count="1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805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5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11" xfId="0" applyFont="1" applyBorder="1" applyAlignment="1">
      <alignment horizontal="center" vertical="center"/>
    </xf>
    <xf numFmtId="0" fontId="9" fillId="0" borderId="0" xfId="0" applyFont="1" applyProtection="1"/>
    <xf numFmtId="0" fontId="8" fillId="0" borderId="0" xfId="0" applyFont="1" applyBorder="1" applyAlignment="1" applyProtection="1">
      <alignment horizontal="center" justifyLastLine="1"/>
    </xf>
    <xf numFmtId="176" fontId="8" fillId="0" borderId="0" xfId="0" applyNumberFormat="1" applyFont="1" applyBorder="1" applyProtection="1"/>
    <xf numFmtId="0" fontId="4" fillId="0" borderId="0" xfId="0" applyFont="1" applyFill="1" applyBorder="1" applyProtection="1"/>
    <xf numFmtId="176" fontId="8" fillId="0" borderId="0" xfId="0" applyNumberFormat="1" applyFont="1" applyFill="1" applyBorder="1" applyProtection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8" fillId="0" borderId="2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8" fillId="0" borderId="25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Border="1" applyAlignment="1"/>
    <xf numFmtId="0" fontId="4" fillId="0" borderId="2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/>
    <xf numFmtId="0" fontId="4" fillId="0" borderId="18" xfId="0" applyFont="1" applyBorder="1" applyAlignment="1">
      <alignment vertical="center"/>
    </xf>
    <xf numFmtId="41" fontId="8" fillId="0" borderId="37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5" fillId="0" borderId="0" xfId="0" applyNumberFormat="1" applyFont="1" applyFill="1"/>
    <xf numFmtId="0" fontId="4" fillId="0" borderId="43" xfId="0" applyFont="1" applyBorder="1" applyAlignment="1">
      <alignment horizontal="center" vertical="center"/>
    </xf>
    <xf numFmtId="41" fontId="9" fillId="0" borderId="0" xfId="0" applyNumberFormat="1" applyFont="1" applyFill="1"/>
    <xf numFmtId="41" fontId="5" fillId="0" borderId="0" xfId="0" applyNumberFormat="1" applyFont="1"/>
    <xf numFmtId="41" fontId="4" fillId="0" borderId="45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1" fontId="4" fillId="0" borderId="49" xfId="0" applyNumberFormat="1" applyFont="1" applyBorder="1" applyAlignment="1" applyProtection="1">
      <alignment horizontal="right" vertical="center"/>
      <protection locked="0"/>
    </xf>
    <xf numFmtId="41" fontId="8" fillId="0" borderId="42" xfId="0" applyNumberFormat="1" applyFont="1" applyBorder="1" applyAlignment="1">
      <alignment vertical="center"/>
    </xf>
    <xf numFmtId="41" fontId="9" fillId="0" borderId="0" xfId="0" applyNumberFormat="1" applyFont="1"/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center"/>
    </xf>
    <xf numFmtId="0" fontId="9" fillId="0" borderId="0" xfId="0" applyFont="1" applyBorder="1"/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176" fontId="8" fillId="0" borderId="63" xfId="0" applyNumberFormat="1" applyFont="1" applyBorder="1" applyAlignment="1" applyProtection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vertical="center"/>
    </xf>
    <xf numFmtId="0" fontId="5" fillId="0" borderId="38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75" xfId="0" applyFont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vertical="center"/>
    </xf>
    <xf numFmtId="178" fontId="8" fillId="0" borderId="76" xfId="0" applyNumberFormat="1" applyFont="1" applyBorder="1" applyAlignment="1">
      <alignment horizontal="right" vertical="center"/>
    </xf>
    <xf numFmtId="0" fontId="4" fillId="0" borderId="76" xfId="0" applyFont="1" applyFill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 shrinkToFit="1"/>
    </xf>
    <xf numFmtId="0" fontId="4" fillId="0" borderId="77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176" fontId="8" fillId="0" borderId="78" xfId="0" applyNumberFormat="1" applyFont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86" xfId="0" applyFont="1" applyBorder="1" applyAlignment="1">
      <alignment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distributed" vertical="center"/>
    </xf>
    <xf numFmtId="0" fontId="4" fillId="0" borderId="87" xfId="0" applyFont="1" applyFill="1" applyBorder="1" applyAlignment="1">
      <alignment vertical="center" shrinkToFit="1"/>
    </xf>
    <xf numFmtId="178" fontId="7" fillId="0" borderId="7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88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4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7" fillId="0" borderId="89" xfId="0" applyFont="1" applyBorder="1" applyAlignment="1" applyProtection="1">
      <alignment vertical="center"/>
    </xf>
    <xf numFmtId="0" fontId="4" fillId="0" borderId="7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3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9" xfId="0" applyFont="1" applyBorder="1" applyAlignment="1" applyProtection="1">
      <alignment vertical="center"/>
    </xf>
    <xf numFmtId="0" fontId="4" fillId="0" borderId="60" xfId="0" applyFont="1" applyBorder="1" applyAlignment="1">
      <alignment horizontal="distributed" vertical="center" justifyLastLine="1"/>
    </xf>
    <xf numFmtId="0" fontId="4" fillId="0" borderId="77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horizontal="center" vertical="center"/>
    </xf>
    <xf numFmtId="41" fontId="8" fillId="0" borderId="78" xfId="0" applyNumberFormat="1" applyFont="1" applyBorder="1" applyAlignment="1" applyProtection="1">
      <alignment vertical="center"/>
    </xf>
    <xf numFmtId="0" fontId="4" fillId="0" borderId="59" xfId="0" applyFont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 wrapText="1"/>
    </xf>
    <xf numFmtId="0" fontId="5" fillId="0" borderId="59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4" fillId="0" borderId="92" xfId="0" applyFont="1" applyBorder="1" applyAlignment="1">
      <alignment horizontal="distributed"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0" fontId="5" fillId="0" borderId="62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5" fillId="0" borderId="62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vertical="center"/>
    </xf>
    <xf numFmtId="0" fontId="4" fillId="0" borderId="93" xfId="0" applyFont="1" applyBorder="1" applyAlignment="1">
      <alignment horizontal="distributed" vertical="center" justifyLastLine="1"/>
    </xf>
    <xf numFmtId="0" fontId="4" fillId="0" borderId="93" xfId="0" applyFont="1" applyBorder="1" applyAlignment="1">
      <alignment horizontal="center" vertical="center" shrinkToFit="1"/>
    </xf>
    <xf numFmtId="0" fontId="4" fillId="0" borderId="93" xfId="0" applyFont="1" applyBorder="1" applyAlignment="1">
      <alignment vertical="center"/>
    </xf>
    <xf numFmtId="41" fontId="4" fillId="0" borderId="78" xfId="0" applyNumberFormat="1" applyFont="1" applyBorder="1" applyAlignment="1" applyProtection="1">
      <alignment horizontal="center" vertical="center"/>
    </xf>
    <xf numFmtId="0" fontId="4" fillId="0" borderId="9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95" xfId="0" applyFont="1" applyBorder="1"/>
    <xf numFmtId="41" fontId="4" fillId="0" borderId="22" xfId="0" applyNumberFormat="1" applyFont="1" applyBorder="1" applyAlignment="1" applyProtection="1">
      <alignment vertical="center"/>
    </xf>
    <xf numFmtId="41" fontId="4" fillId="0" borderId="40" xfId="0" applyNumberFormat="1" applyFont="1" applyBorder="1" applyAlignment="1" applyProtection="1">
      <alignment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 justifyLastLine="1" shrinkToFit="1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41" fontId="8" fillId="0" borderId="78" xfId="0" applyNumberFormat="1" applyFont="1" applyBorder="1" applyAlignment="1">
      <alignment vertical="center"/>
    </xf>
    <xf numFmtId="41" fontId="7" fillId="0" borderId="78" xfId="0" applyNumberFormat="1" applyFont="1" applyBorder="1" applyAlignment="1">
      <alignment vertical="center"/>
    </xf>
    <xf numFmtId="0" fontId="4" fillId="0" borderId="9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/>
    <xf numFmtId="41" fontId="4" fillId="0" borderId="11" xfId="0" applyNumberFormat="1" applyFont="1" applyBorder="1" applyAlignment="1">
      <alignment vertical="center"/>
    </xf>
    <xf numFmtId="41" fontId="4" fillId="0" borderId="11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horizontal="distributed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9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justifyLastLine="1"/>
    </xf>
    <xf numFmtId="0" fontId="5" fillId="0" borderId="2" xfId="0" applyFont="1" applyBorder="1"/>
    <xf numFmtId="176" fontId="5" fillId="0" borderId="0" xfId="0" applyNumberFormat="1" applyFont="1" applyBorder="1"/>
    <xf numFmtId="0" fontId="5" fillId="0" borderId="0" xfId="0" applyFont="1" applyFill="1" applyBorder="1"/>
    <xf numFmtId="0" fontId="9" fillId="0" borderId="0" xfId="0" applyFont="1" applyFill="1" applyBorder="1"/>
    <xf numFmtId="41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8" fillId="2" borderId="103" xfId="0" applyFont="1" applyFill="1" applyBorder="1" applyAlignment="1">
      <alignment horizontal="distributed" vertical="center" justifyLastLine="1"/>
    </xf>
    <xf numFmtId="0" fontId="8" fillId="2" borderId="103" xfId="0" applyFont="1" applyFill="1" applyBorder="1" applyAlignment="1">
      <alignment horizontal="distributed" vertical="center" wrapText="1" justifyLastLine="1"/>
    </xf>
    <xf numFmtId="0" fontId="7" fillId="2" borderId="103" xfId="0" applyFont="1" applyFill="1" applyBorder="1" applyAlignment="1">
      <alignment horizontal="distributed" vertical="center" wrapText="1" justifyLastLine="1"/>
    </xf>
    <xf numFmtId="0" fontId="8" fillId="2" borderId="104" xfId="0" applyFont="1" applyFill="1" applyBorder="1" applyAlignment="1">
      <alignment horizontal="distributed" vertical="center" justifyLastLine="1"/>
    </xf>
    <xf numFmtId="0" fontId="8" fillId="2" borderId="4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distributed" vertical="center" justifyLastLine="1"/>
    </xf>
    <xf numFmtId="0" fontId="8" fillId="2" borderId="90" xfId="0" applyFont="1" applyFill="1" applyBorder="1" applyAlignment="1">
      <alignment horizontal="distributed" vertical="center" justifyLastLine="1"/>
    </xf>
    <xf numFmtId="0" fontId="8" fillId="2" borderId="66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distributed" vertical="center" justifyLastLine="1"/>
    </xf>
    <xf numFmtId="0" fontId="7" fillId="2" borderId="43" xfId="0" applyFont="1" applyFill="1" applyBorder="1" applyAlignment="1">
      <alignment horizontal="distributed" vertical="center" justifyLastLine="1"/>
    </xf>
    <xf numFmtId="0" fontId="8" fillId="2" borderId="59" xfId="0" applyFont="1" applyFill="1" applyBorder="1" applyAlignment="1">
      <alignment horizontal="distributed" vertical="center" justifyLastLine="1"/>
    </xf>
    <xf numFmtId="41" fontId="8" fillId="2" borderId="4" xfId="0" applyNumberFormat="1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distributed" vertical="center" justifyLastLine="1"/>
    </xf>
    <xf numFmtId="41" fontId="8" fillId="2" borderId="72" xfId="0" applyNumberFormat="1" applyFont="1" applyFill="1" applyBorder="1" applyAlignment="1">
      <alignment horizontal="center" vertical="center"/>
    </xf>
    <xf numFmtId="41" fontId="8" fillId="2" borderId="9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176" fontId="4" fillId="0" borderId="5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center" vertical="center"/>
      <protection locked="0"/>
    </xf>
    <xf numFmtId="176" fontId="4" fillId="0" borderId="5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9" fillId="0" borderId="76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41" fontId="4" fillId="0" borderId="46" xfId="0" applyNumberFormat="1" applyFont="1" applyFill="1" applyBorder="1" applyAlignment="1" applyProtection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2" xfId="0" applyFont="1" applyFill="1" applyBorder="1" applyAlignment="1">
      <alignment horizontal="distributed" vertical="center" justifyLastLine="1"/>
    </xf>
    <xf numFmtId="0" fontId="4" fillId="0" borderId="77" xfId="0" applyFont="1" applyFill="1" applyBorder="1" applyAlignment="1">
      <alignment horizontal="distributed" vertical="center" justifyLastLine="1" shrinkToFit="1"/>
    </xf>
    <xf numFmtId="0" fontId="4" fillId="0" borderId="74" xfId="0" applyFont="1" applyFill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3" xfId="0" applyFont="1" applyFill="1" applyBorder="1" applyAlignment="1">
      <alignment horizontal="distributed" vertical="center" justifyLastLine="1"/>
    </xf>
    <xf numFmtId="0" fontId="4" fillId="0" borderId="72" xfId="0" applyFont="1" applyFill="1" applyBorder="1" applyAlignment="1">
      <alignment horizontal="distributed" vertical="center" justifyLastLine="1"/>
    </xf>
    <xf numFmtId="0" fontId="4" fillId="0" borderId="58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distributed" vertical="center"/>
    </xf>
    <xf numFmtId="41" fontId="4" fillId="0" borderId="22" xfId="0" applyNumberFormat="1" applyFont="1" applyFill="1" applyBorder="1" applyAlignment="1" applyProtection="1">
      <alignment vertical="center"/>
    </xf>
    <xf numFmtId="41" fontId="8" fillId="0" borderId="76" xfId="0" applyNumberFormat="1" applyFont="1" applyFill="1" applyBorder="1" applyAlignment="1">
      <alignment vertical="center"/>
    </xf>
    <xf numFmtId="0" fontId="4" fillId="0" borderId="77" xfId="0" applyFont="1" applyFill="1" applyBorder="1" applyAlignment="1">
      <alignment horizontal="distributed" vertical="center" justifyLastLine="1"/>
    </xf>
    <xf numFmtId="0" fontId="5" fillId="0" borderId="61" xfId="0" applyFont="1" applyFill="1" applyBorder="1" applyAlignment="1">
      <alignment horizontal="distributed" vertical="center" justifyLastLine="1" shrinkToFit="1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 shrinkToFit="1"/>
    </xf>
    <xf numFmtId="0" fontId="4" fillId="0" borderId="61" xfId="0" applyFont="1" applyFill="1" applyBorder="1" applyAlignment="1">
      <alignment horizontal="distributed" vertical="center" wrapText="1" justifyLastLine="1"/>
    </xf>
    <xf numFmtId="0" fontId="4" fillId="0" borderId="87" xfId="0" applyFont="1" applyFill="1" applyBorder="1" applyAlignment="1">
      <alignment horizontal="distributed" vertical="center" wrapText="1" justifyLastLine="1"/>
    </xf>
    <xf numFmtId="0" fontId="15" fillId="0" borderId="38" xfId="0" applyFont="1" applyBorder="1" applyAlignment="1">
      <alignment vertical="center"/>
    </xf>
    <xf numFmtId="176" fontId="4" fillId="0" borderId="50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vertical="center"/>
    </xf>
    <xf numFmtId="181" fontId="4" fillId="0" borderId="74" xfId="0" applyNumberFormat="1" applyFont="1" applyBorder="1" applyAlignment="1" applyProtection="1">
      <alignment vertical="center" shrinkToFit="1"/>
      <protection locked="0"/>
    </xf>
    <xf numFmtId="0" fontId="0" fillId="0" borderId="70" xfId="0" applyFont="1" applyBorder="1" applyAlignment="1">
      <alignment vertical="center"/>
    </xf>
    <xf numFmtId="176" fontId="4" fillId="0" borderId="39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81" fontId="4" fillId="0" borderId="61" xfId="0" applyNumberFormat="1" applyFont="1" applyBorder="1" applyAlignment="1" applyProtection="1">
      <alignment vertical="center" shrinkToFit="1"/>
      <protection locked="0"/>
    </xf>
    <xf numFmtId="0" fontId="0" fillId="0" borderId="38" xfId="0" applyFont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76" fontId="4" fillId="0" borderId="30" xfId="0" applyNumberFormat="1" applyFont="1" applyFill="1" applyBorder="1" applyAlignment="1" applyProtection="1">
      <alignment vertical="center"/>
    </xf>
    <xf numFmtId="181" fontId="4" fillId="0" borderId="87" xfId="0" applyNumberFormat="1" applyFont="1" applyBorder="1" applyAlignment="1" applyProtection="1">
      <alignment vertical="center" shrinkToFit="1"/>
      <protection locked="0"/>
    </xf>
    <xf numFmtId="0" fontId="0" fillId="0" borderId="53" xfId="0" applyFont="1" applyBorder="1" applyAlignment="1">
      <alignment vertical="center"/>
    </xf>
    <xf numFmtId="176" fontId="8" fillId="0" borderId="67" xfId="0" applyNumberFormat="1" applyFont="1" applyFill="1" applyBorder="1" applyAlignment="1" applyProtection="1">
      <alignment vertical="center"/>
    </xf>
    <xf numFmtId="176" fontId="8" fillId="0" borderId="13" xfId="0" applyNumberFormat="1" applyFont="1" applyFill="1" applyBorder="1" applyAlignment="1" applyProtection="1">
      <alignment vertical="center"/>
    </xf>
    <xf numFmtId="176" fontId="8" fillId="0" borderId="68" xfId="0" applyNumberFormat="1" applyFont="1" applyFill="1" applyBorder="1" applyAlignment="1" applyProtection="1">
      <alignment vertical="center"/>
    </xf>
    <xf numFmtId="176" fontId="8" fillId="0" borderId="56" xfId="0" applyNumberFormat="1" applyFont="1" applyFill="1" applyBorder="1" applyAlignment="1" applyProtection="1">
      <alignment vertical="center"/>
    </xf>
    <xf numFmtId="176" fontId="8" fillId="0" borderId="63" xfId="0" applyNumberFormat="1" applyFont="1" applyFill="1" applyBorder="1" applyAlignment="1" applyProtection="1">
      <alignment vertical="center"/>
    </xf>
    <xf numFmtId="0" fontId="0" fillId="0" borderId="54" xfId="0" applyFont="1" applyBorder="1" applyAlignment="1" applyProtection="1">
      <alignment vertical="center"/>
    </xf>
    <xf numFmtId="176" fontId="4" fillId="0" borderId="50" xfId="0" applyNumberFormat="1" applyFont="1" applyFill="1" applyBorder="1" applyAlignment="1" applyProtection="1">
      <alignment vertical="center"/>
      <protection locked="0"/>
    </xf>
    <xf numFmtId="0" fontId="0" fillId="0" borderId="74" xfId="0" applyFont="1" applyBorder="1" applyAlignment="1">
      <alignment vertical="center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0" fontId="0" fillId="0" borderId="61" xfId="0" applyFont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vertical="center"/>
      <protection locked="0"/>
    </xf>
    <xf numFmtId="0" fontId="0" fillId="0" borderId="75" xfId="0" applyFont="1" applyBorder="1" applyAlignment="1">
      <alignment vertical="center"/>
    </xf>
    <xf numFmtId="176" fontId="8" fillId="0" borderId="33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76" fontId="8" fillId="0" borderId="80" xfId="0" applyNumberFormat="1" applyFont="1" applyFill="1" applyBorder="1" applyAlignment="1">
      <alignment vertical="center"/>
    </xf>
    <xf numFmtId="176" fontId="8" fillId="0" borderId="115" xfId="0" applyNumberFormat="1" applyFont="1" applyFill="1" applyBorder="1" applyAlignment="1">
      <alignment vertical="center"/>
    </xf>
    <xf numFmtId="176" fontId="8" fillId="0" borderId="33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176" fontId="8" fillId="0" borderId="80" xfId="0" applyNumberFormat="1" applyFont="1" applyFill="1" applyBorder="1" applyAlignment="1" applyProtection="1">
      <alignment vertical="center"/>
    </xf>
    <xf numFmtId="176" fontId="8" fillId="0" borderId="76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82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vertical="center"/>
    </xf>
    <xf numFmtId="41" fontId="4" fillId="0" borderId="50" xfId="0" applyNumberFormat="1" applyFont="1" applyFill="1" applyBorder="1" applyAlignment="1" applyProtection="1">
      <alignment vertical="center"/>
    </xf>
    <xf numFmtId="41" fontId="4" fillId="0" borderId="39" xfId="0" applyNumberFormat="1" applyFont="1" applyFill="1" applyBorder="1" applyAlignment="1" applyProtection="1">
      <alignment vertical="center"/>
    </xf>
    <xf numFmtId="41" fontId="4" fillId="0" borderId="47" xfId="0" applyNumberFormat="1" applyFont="1" applyFill="1" applyBorder="1" applyAlignment="1" applyProtection="1">
      <alignment vertical="center"/>
    </xf>
    <xf numFmtId="41" fontId="8" fillId="0" borderId="80" xfId="0" applyNumberFormat="1" applyFont="1" applyFill="1" applyBorder="1" applyAlignment="1" applyProtection="1">
      <alignment vertical="center"/>
    </xf>
    <xf numFmtId="41" fontId="8" fillId="0" borderId="1" xfId="0" applyNumberFormat="1" applyFont="1" applyFill="1" applyBorder="1" applyAlignment="1" applyProtection="1">
      <alignment vertical="center"/>
    </xf>
    <xf numFmtId="41" fontId="8" fillId="0" borderId="81" xfId="0" applyNumberFormat="1" applyFont="1" applyFill="1" applyBorder="1" applyAlignment="1" applyProtection="1">
      <alignment vertical="center"/>
    </xf>
    <xf numFmtId="0" fontId="4" fillId="0" borderId="74" xfId="0" applyFont="1" applyBorder="1" applyAlignment="1">
      <alignment horizontal="distributed" vertical="center" justifyLastLine="1"/>
    </xf>
    <xf numFmtId="41" fontId="4" fillId="0" borderId="43" xfId="0" applyNumberFormat="1" applyFont="1" applyFill="1" applyBorder="1" applyAlignment="1" applyProtection="1">
      <alignment vertical="center"/>
    </xf>
    <xf numFmtId="41" fontId="8" fillId="0" borderId="40" xfId="0" applyNumberFormat="1" applyFont="1" applyFill="1" applyBorder="1" applyAlignment="1" applyProtection="1">
      <alignment vertical="center"/>
    </xf>
    <xf numFmtId="41" fontId="8" fillId="0" borderId="41" xfId="0" applyNumberFormat="1" applyFont="1" applyFill="1" applyBorder="1" applyAlignment="1" applyProtection="1">
      <alignment horizontal="right" vertical="center"/>
      <protection locked="0"/>
    </xf>
    <xf numFmtId="41" fontId="8" fillId="0" borderId="96" xfId="0" applyNumberFormat="1" applyFont="1" applyFill="1" applyBorder="1" applyAlignment="1" applyProtection="1">
      <alignment horizontal="right" vertical="center"/>
      <protection locked="0"/>
    </xf>
    <xf numFmtId="41" fontId="8" fillId="0" borderId="82" xfId="0" applyNumberFormat="1" applyFont="1" applyFill="1" applyBorder="1" applyAlignment="1" applyProtection="1">
      <alignment vertical="center"/>
    </xf>
    <xf numFmtId="41" fontId="8" fillId="0" borderId="23" xfId="0" applyNumberFormat="1" applyFont="1" applyFill="1" applyBorder="1" applyAlignment="1" applyProtection="1">
      <alignment vertical="center"/>
    </xf>
    <xf numFmtId="41" fontId="8" fillId="0" borderId="42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 applyProtection="1">
      <alignment vertical="center"/>
    </xf>
    <xf numFmtId="41" fontId="4" fillId="0" borderId="44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47" xfId="0" applyNumberFormat="1" applyFont="1" applyBorder="1" applyAlignment="1" applyProtection="1">
      <alignment vertical="center"/>
    </xf>
    <xf numFmtId="41" fontId="8" fillId="0" borderId="80" xfId="0" applyNumberFormat="1" applyFont="1" applyBorder="1" applyAlignment="1" applyProtection="1">
      <alignment vertical="center"/>
    </xf>
    <xf numFmtId="41" fontId="4" fillId="0" borderId="46" xfId="0" applyNumberFormat="1" applyFont="1" applyBorder="1" applyAlignment="1" applyProtection="1">
      <alignment vertical="center"/>
    </xf>
    <xf numFmtId="41" fontId="4" fillId="0" borderId="39" xfId="0" applyNumberFormat="1" applyFont="1" applyBorder="1" applyAlignment="1" applyProtection="1">
      <alignment vertical="center"/>
    </xf>
    <xf numFmtId="41" fontId="4" fillId="0" borderId="50" xfId="0" applyNumberFormat="1" applyFont="1" applyBorder="1" applyAlignment="1" applyProtection="1">
      <alignment vertical="center"/>
    </xf>
    <xf numFmtId="41" fontId="8" fillId="0" borderId="82" xfId="0" applyNumberFormat="1" applyFont="1" applyBorder="1" applyAlignment="1" applyProtection="1">
      <alignment vertical="center"/>
    </xf>
    <xf numFmtId="41" fontId="8" fillId="0" borderId="23" xfId="0" applyNumberFormat="1" applyFont="1" applyBorder="1" applyAlignment="1" applyProtection="1">
      <alignment vertical="center"/>
    </xf>
    <xf numFmtId="41" fontId="8" fillId="0" borderId="42" xfId="0" applyNumberFormat="1" applyFont="1" applyBorder="1" applyAlignment="1" applyProtection="1">
      <alignment vertical="center"/>
    </xf>
    <xf numFmtId="41" fontId="8" fillId="0" borderId="89" xfId="0" applyNumberFormat="1" applyFont="1" applyBorder="1" applyAlignment="1" applyProtection="1">
      <alignment vertical="center"/>
    </xf>
    <xf numFmtId="41" fontId="4" fillId="0" borderId="10" xfId="0" applyNumberFormat="1" applyFont="1" applyFill="1" applyBorder="1" applyAlignment="1" applyProtection="1">
      <alignment vertical="center"/>
    </xf>
    <xf numFmtId="41" fontId="4" fillId="0" borderId="3" xfId="0" applyNumberFormat="1" applyFont="1" applyFill="1" applyBorder="1" applyAlignment="1" applyProtection="1">
      <alignment vertical="center"/>
    </xf>
    <xf numFmtId="41" fontId="4" fillId="0" borderId="44" xfId="0" applyNumberFormat="1" applyFont="1" applyFill="1" applyBorder="1" applyAlignment="1" applyProtection="1">
      <alignment vertical="center"/>
    </xf>
    <xf numFmtId="41" fontId="8" fillId="0" borderId="6" xfId="0" applyNumberFormat="1" applyFont="1" applyFill="1" applyBorder="1" applyAlignment="1" applyProtection="1">
      <alignment vertical="center"/>
    </xf>
    <xf numFmtId="41" fontId="4" fillId="0" borderId="9" xfId="0" applyNumberFormat="1" applyFont="1" applyFill="1" applyBorder="1" applyAlignment="1" applyProtection="1">
      <alignment vertical="center"/>
    </xf>
    <xf numFmtId="41" fontId="8" fillId="0" borderId="9" xfId="0" applyNumberFormat="1" applyFont="1" applyFill="1" applyBorder="1" applyAlignment="1" applyProtection="1">
      <alignment vertical="center"/>
    </xf>
    <xf numFmtId="41" fontId="4" fillId="0" borderId="41" xfId="0" applyNumberFormat="1" applyFont="1" applyFill="1" applyBorder="1" applyAlignment="1" applyProtection="1">
      <alignment vertical="center"/>
    </xf>
    <xf numFmtId="41" fontId="8" fillId="0" borderId="24" xfId="0" applyNumberFormat="1" applyFont="1" applyBorder="1" applyAlignment="1" applyProtection="1">
      <alignment vertical="center"/>
    </xf>
    <xf numFmtId="41" fontId="4" fillId="0" borderId="16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</xf>
    <xf numFmtId="41" fontId="8" fillId="0" borderId="37" xfId="0" applyNumberFormat="1" applyFont="1" applyFill="1" applyBorder="1" applyAlignment="1" applyProtection="1">
      <alignment vertical="center"/>
    </xf>
    <xf numFmtId="41" fontId="8" fillId="0" borderId="24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 applyProtection="1">
      <alignment horizontal="right" vertical="center"/>
    </xf>
    <xf numFmtId="0" fontId="0" fillId="0" borderId="52" xfId="0" applyFont="1" applyBorder="1" applyAlignment="1">
      <alignment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176" fontId="4" fillId="0" borderId="43" xfId="0" applyNumberFormat="1" applyFont="1" applyFill="1" applyBorder="1" applyAlignment="1" applyProtection="1">
      <alignment horizontal="right" vertical="center"/>
    </xf>
    <xf numFmtId="176" fontId="8" fillId="0" borderId="25" xfId="0" applyNumberFormat="1" applyFont="1" applyFill="1" applyBorder="1" applyAlignment="1" applyProtection="1">
      <alignment vertical="center"/>
    </xf>
    <xf numFmtId="0" fontId="8" fillId="2" borderId="103" xfId="0" applyFont="1" applyFill="1" applyBorder="1" applyAlignment="1">
      <alignment horizontal="distributed" vertical="center" justifyLastLine="1"/>
    </xf>
    <xf numFmtId="0" fontId="8" fillId="2" borderId="43" xfId="0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/>
    </xf>
    <xf numFmtId="41" fontId="8" fillId="2" borderId="55" xfId="0" applyNumberFormat="1" applyFont="1" applyFill="1" applyBorder="1" applyAlignment="1">
      <alignment horizontal="center" vertical="center"/>
    </xf>
    <xf numFmtId="41" fontId="8" fillId="2" borderId="49" xfId="0" applyNumberFormat="1" applyFont="1" applyFill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41" fontId="4" fillId="0" borderId="74" xfId="0" applyNumberFormat="1" applyFont="1" applyBorder="1" applyAlignment="1" applyProtection="1">
      <alignment horizontal="center" vertical="center"/>
      <protection locked="0"/>
    </xf>
    <xf numFmtId="41" fontId="4" fillId="0" borderId="10" xfId="0" applyNumberFormat="1" applyFont="1" applyBorder="1" applyAlignment="1" applyProtection="1">
      <alignment vertical="center"/>
    </xf>
    <xf numFmtId="41" fontId="4" fillId="0" borderId="30" xfId="0" applyNumberFormat="1" applyFont="1" applyBorder="1" applyAlignment="1" applyProtection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24" xfId="0" applyNumberFormat="1" applyFont="1" applyBorder="1" applyAlignment="1">
      <alignment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8" fillId="0" borderId="37" xfId="0" applyNumberFormat="1" applyFont="1" applyBorder="1" applyAlignment="1" applyProtection="1">
      <alignment vertical="center"/>
    </xf>
    <xf numFmtId="176" fontId="4" fillId="0" borderId="50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41" fontId="4" fillId="0" borderId="49" xfId="0" applyNumberFormat="1" applyFont="1" applyBorder="1" applyAlignment="1" applyProtection="1">
      <alignment horizontal="center" vertical="center"/>
      <protection locked="0"/>
    </xf>
    <xf numFmtId="176" fontId="8" fillId="0" borderId="82" xfId="0" applyNumberFormat="1" applyFont="1" applyBorder="1" applyAlignment="1" applyProtection="1">
      <alignment vertical="center"/>
    </xf>
    <xf numFmtId="0" fontId="0" fillId="0" borderId="0" xfId="0" applyFont="1" applyBorder="1"/>
    <xf numFmtId="41" fontId="4" fillId="0" borderId="77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vertical="center"/>
    </xf>
    <xf numFmtId="0" fontId="0" fillId="0" borderId="0" xfId="0" applyFont="1"/>
    <xf numFmtId="41" fontId="8" fillId="0" borderId="63" xfId="0" applyNumberFormat="1" applyFont="1" applyFill="1" applyBorder="1" applyAlignment="1">
      <alignment horizontal="right" vertical="center"/>
    </xf>
    <xf numFmtId="177" fontId="4" fillId="0" borderId="77" xfId="0" applyNumberFormat="1" applyFont="1" applyFill="1" applyBorder="1" applyAlignment="1">
      <alignment vertical="center"/>
    </xf>
    <xf numFmtId="176" fontId="0" fillId="0" borderId="52" xfId="0" applyNumberFormat="1" applyFont="1" applyFill="1" applyBorder="1" applyAlignment="1">
      <alignment vertical="center" wrapText="1"/>
    </xf>
    <xf numFmtId="177" fontId="4" fillId="0" borderId="61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horizontal="center" vertical="center"/>
    </xf>
    <xf numFmtId="41" fontId="4" fillId="0" borderId="77" xfId="0" applyNumberFormat="1" applyFont="1" applyFill="1" applyBorder="1" applyAlignment="1">
      <alignment horizontal="center" vertical="center"/>
    </xf>
    <xf numFmtId="41" fontId="4" fillId="0" borderId="62" xfId="0" applyNumberFormat="1" applyFont="1" applyFill="1" applyBorder="1" applyAlignment="1">
      <alignment horizontal="center" vertical="center"/>
    </xf>
    <xf numFmtId="177" fontId="4" fillId="0" borderId="75" xfId="0" applyNumberFormat="1" applyFont="1" applyFill="1" applyBorder="1" applyAlignment="1">
      <alignment vertical="center"/>
    </xf>
    <xf numFmtId="177" fontId="8" fillId="0" borderId="63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41" fontId="4" fillId="0" borderId="44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vertical="center"/>
    </xf>
    <xf numFmtId="41" fontId="4" fillId="0" borderId="39" xfId="0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41" fontId="4" fillId="0" borderId="22" xfId="0" applyNumberFormat="1" applyFont="1" applyBorder="1" applyAlignment="1">
      <alignment vertical="center"/>
    </xf>
    <xf numFmtId="41" fontId="4" fillId="0" borderId="43" xfId="0" applyNumberFormat="1" applyFont="1" applyBorder="1" applyAlignment="1">
      <alignment vertical="center"/>
    </xf>
    <xf numFmtId="10" fontId="4" fillId="0" borderId="29" xfId="1" applyNumberFormat="1" applyFont="1" applyBorder="1" applyAlignment="1">
      <alignment vertical="center"/>
    </xf>
    <xf numFmtId="41" fontId="8" fillId="0" borderId="82" xfId="0" applyNumberFormat="1" applyFont="1" applyBorder="1" applyAlignment="1">
      <alignment vertical="center"/>
    </xf>
    <xf numFmtId="10" fontId="8" fillId="0" borderId="23" xfId="1" applyNumberFormat="1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41" fontId="8" fillId="0" borderId="37" xfId="0" applyNumberFormat="1" applyFont="1" applyBorder="1" applyAlignment="1">
      <alignment vertical="center"/>
    </xf>
    <xf numFmtId="10" fontId="8" fillId="0" borderId="23" xfId="0" applyNumberFormat="1" applyFont="1" applyBorder="1" applyAlignment="1">
      <alignment vertical="center"/>
    </xf>
    <xf numFmtId="0" fontId="8" fillId="2" borderId="28" xfId="0" applyFont="1" applyFill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8" fillId="2" borderId="29" xfId="0" applyFont="1" applyFill="1" applyBorder="1" applyAlignment="1" applyProtection="1">
      <alignment horizontal="center" vertical="center"/>
    </xf>
    <xf numFmtId="41" fontId="4" fillId="0" borderId="29" xfId="0" applyNumberFormat="1" applyFont="1" applyFill="1" applyBorder="1" applyAlignment="1" applyProtection="1">
      <alignment vertical="center"/>
    </xf>
    <xf numFmtId="176" fontId="8" fillId="0" borderId="67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68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horizontal="right" vertical="center"/>
    </xf>
    <xf numFmtId="41" fontId="4" fillId="0" borderId="77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vertical="center"/>
    </xf>
    <xf numFmtId="41" fontId="4" fillId="0" borderId="62" xfId="0" applyNumberFormat="1" applyFont="1" applyFill="1" applyBorder="1" applyAlignment="1">
      <alignment horizontal="right" vertical="center"/>
    </xf>
    <xf numFmtId="181" fontId="4" fillId="0" borderId="15" xfId="0" applyNumberFormat="1" applyFont="1" applyFill="1" applyBorder="1" applyAlignment="1" applyProtection="1">
      <alignment vertical="center" shrinkToFit="1"/>
      <protection locked="0"/>
    </xf>
    <xf numFmtId="181" fontId="4" fillId="0" borderId="45" xfId="0" applyNumberFormat="1" applyFont="1" applyFill="1" applyBorder="1" applyAlignment="1" applyProtection="1">
      <alignment vertical="center" shrinkToFit="1"/>
      <protection locked="0"/>
    </xf>
    <xf numFmtId="181" fontId="4" fillId="0" borderId="9" xfId="0" applyNumberFormat="1" applyFont="1" applyFill="1" applyBorder="1" applyAlignment="1" applyProtection="1">
      <alignment vertical="center" shrinkToFit="1"/>
      <protection locked="0"/>
    </xf>
    <xf numFmtId="181" fontId="4" fillId="0" borderId="26" xfId="0" applyNumberFormat="1" applyFont="1" applyFill="1" applyBorder="1" applyAlignment="1" applyProtection="1">
      <alignment vertical="center" shrinkToFit="1"/>
      <protection locked="0"/>
    </xf>
    <xf numFmtId="181" fontId="4" fillId="0" borderId="29" xfId="0" applyNumberFormat="1" applyFont="1" applyFill="1" applyBorder="1" applyAlignment="1" applyProtection="1">
      <alignment vertical="center" shrinkToFit="1"/>
      <protection locked="0"/>
    </xf>
    <xf numFmtId="181" fontId="4" fillId="0" borderId="49" xfId="0" applyNumberFormat="1" applyFont="1" applyFill="1" applyBorder="1" applyAlignment="1" applyProtection="1">
      <alignment vertical="center" shrinkToFit="1"/>
      <protection locked="0"/>
    </xf>
    <xf numFmtId="181" fontId="4" fillId="3" borderId="15" xfId="0" applyNumberFormat="1" applyFont="1" applyFill="1" applyBorder="1" applyAlignment="1" applyProtection="1">
      <alignment vertical="center" shrinkToFit="1"/>
      <protection locked="0"/>
    </xf>
    <xf numFmtId="181" fontId="4" fillId="3" borderId="71" xfId="0" applyNumberFormat="1" applyFont="1" applyFill="1" applyBorder="1" applyAlignment="1" applyProtection="1">
      <alignment vertical="center" shrinkToFit="1"/>
      <protection locked="0"/>
    </xf>
    <xf numFmtId="181" fontId="4" fillId="3" borderId="9" xfId="0" applyNumberFormat="1" applyFont="1" applyFill="1" applyBorder="1" applyAlignment="1" applyProtection="1">
      <alignment vertical="center" shrinkToFit="1"/>
      <protection locked="0"/>
    </xf>
    <xf numFmtId="181" fontId="4" fillId="3" borderId="51" xfId="0" applyNumberFormat="1" applyFont="1" applyFill="1" applyBorder="1" applyAlignment="1" applyProtection="1">
      <alignment vertical="center" shrinkToFit="1"/>
      <protection locked="0"/>
    </xf>
    <xf numFmtId="181" fontId="4" fillId="3" borderId="29" xfId="0" applyNumberFormat="1" applyFont="1" applyFill="1" applyBorder="1" applyAlignment="1" applyProtection="1">
      <alignment vertical="center" shrinkToFit="1"/>
      <protection locked="0"/>
    </xf>
    <xf numFmtId="181" fontId="4" fillId="3" borderId="55" xfId="0" applyNumberFormat="1" applyFont="1" applyFill="1" applyBorder="1" applyAlignment="1" applyProtection="1">
      <alignment vertical="center" shrinkToFit="1"/>
      <protection locked="0"/>
    </xf>
    <xf numFmtId="181" fontId="4" fillId="3" borderId="15" xfId="0" applyNumberFormat="1" applyFont="1" applyFill="1" applyBorder="1" applyAlignment="1">
      <alignment vertical="center" shrinkToFit="1"/>
    </xf>
    <xf numFmtId="181" fontId="4" fillId="3" borderId="45" xfId="0" applyNumberFormat="1" applyFont="1" applyFill="1" applyBorder="1" applyAlignment="1">
      <alignment vertical="center" shrinkToFit="1"/>
    </xf>
    <xf numFmtId="181" fontId="4" fillId="3" borderId="9" xfId="0" applyNumberFormat="1" applyFont="1" applyFill="1" applyBorder="1" applyAlignment="1">
      <alignment vertical="center" shrinkToFit="1"/>
    </xf>
    <xf numFmtId="181" fontId="4" fillId="3" borderId="26" xfId="0" applyNumberFormat="1" applyFont="1" applyFill="1" applyBorder="1" applyAlignment="1">
      <alignment vertical="center" shrinkToFit="1"/>
    </xf>
    <xf numFmtId="181" fontId="4" fillId="3" borderId="29" xfId="0" applyNumberFormat="1" applyFont="1" applyFill="1" applyBorder="1" applyAlignment="1">
      <alignment vertical="center" shrinkToFit="1"/>
    </xf>
    <xf numFmtId="181" fontId="4" fillId="3" borderId="49" xfId="0" applyNumberFormat="1" applyFont="1" applyFill="1" applyBorder="1" applyAlignment="1">
      <alignment vertical="center" shrinkToFit="1"/>
    </xf>
    <xf numFmtId="176" fontId="4" fillId="3" borderId="1" xfId="0" applyNumberFormat="1" applyFont="1" applyFill="1" applyBorder="1" applyAlignment="1">
      <alignment vertical="center"/>
    </xf>
    <xf numFmtId="176" fontId="4" fillId="3" borderId="81" xfId="0" applyNumberFormat="1" applyFont="1" applyFill="1" applyBorder="1" applyAlignment="1">
      <alignment vertical="center"/>
    </xf>
    <xf numFmtId="181" fontId="4" fillId="0" borderId="15" xfId="0" applyNumberFormat="1" applyFont="1" applyFill="1" applyBorder="1" applyAlignment="1">
      <alignment vertical="center" shrinkToFit="1"/>
    </xf>
    <xf numFmtId="181" fontId="4" fillId="0" borderId="71" xfId="0" applyNumberFormat="1" applyFont="1" applyFill="1" applyBorder="1" applyAlignment="1">
      <alignment vertical="center" shrinkToFit="1"/>
    </xf>
    <xf numFmtId="181" fontId="4" fillId="0" borderId="9" xfId="0" applyNumberFormat="1" applyFont="1" applyFill="1" applyBorder="1" applyAlignment="1">
      <alignment vertical="center" shrinkToFit="1"/>
    </xf>
    <xf numFmtId="181" fontId="4" fillId="0" borderId="51" xfId="0" applyNumberFormat="1" applyFont="1" applyFill="1" applyBorder="1" applyAlignment="1">
      <alignment vertical="center" shrinkToFit="1"/>
    </xf>
    <xf numFmtId="181" fontId="4" fillId="0" borderId="29" xfId="0" applyNumberFormat="1" applyFont="1" applyFill="1" applyBorder="1" applyAlignment="1">
      <alignment vertical="center" shrinkToFit="1"/>
    </xf>
    <xf numFmtId="181" fontId="4" fillId="0" borderId="55" xfId="0" applyNumberFormat="1" applyFont="1" applyFill="1" applyBorder="1" applyAlignment="1">
      <alignment vertical="center" shrinkToFit="1"/>
    </xf>
    <xf numFmtId="181" fontId="4" fillId="0" borderId="97" xfId="0" applyNumberFormat="1" applyFont="1" applyFill="1" applyBorder="1" applyAlignment="1">
      <alignment vertical="center" shrinkToFit="1"/>
    </xf>
    <xf numFmtId="181" fontId="4" fillId="0" borderId="36" xfId="0" applyNumberFormat="1" applyFont="1" applyFill="1" applyBorder="1" applyAlignment="1">
      <alignment vertical="center" shrinkToFit="1"/>
    </xf>
    <xf numFmtId="181" fontId="4" fillId="0" borderId="69" xfId="0" applyNumberFormat="1" applyFont="1" applyFill="1" applyBorder="1" applyAlignment="1">
      <alignment vertical="center" shrinkToFit="1"/>
    </xf>
    <xf numFmtId="181" fontId="4" fillId="0" borderId="74" xfId="0" applyNumberFormat="1" applyFont="1" applyFill="1" applyBorder="1" applyAlignment="1">
      <alignment vertical="center" shrinkToFit="1"/>
    </xf>
    <xf numFmtId="181" fontId="4" fillId="0" borderId="87" xfId="0" applyNumberFormat="1" applyFont="1" applyFill="1" applyBorder="1" applyAlignment="1">
      <alignment vertical="center" shrinkToFit="1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181" fontId="4" fillId="0" borderId="3" xfId="0" applyNumberFormat="1" applyFont="1" applyFill="1" applyBorder="1" applyAlignment="1" applyProtection="1">
      <alignment vertical="center" shrinkToFit="1"/>
      <protection locked="0"/>
    </xf>
    <xf numFmtId="181" fontId="4" fillId="0" borderId="90" xfId="0" applyNumberFormat="1" applyFont="1" applyFill="1" applyBorder="1" applyAlignment="1" applyProtection="1">
      <alignment vertical="center" shrinkToFit="1"/>
      <protection locked="0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41" fontId="4" fillId="0" borderId="91" xfId="0" applyNumberFormat="1" applyFont="1" applyFill="1" applyBorder="1" applyAlignment="1" applyProtection="1">
      <alignment horizontal="right" vertical="center"/>
      <protection locked="0"/>
    </xf>
    <xf numFmtId="41" fontId="4" fillId="0" borderId="29" xfId="0" applyNumberFormat="1" applyFont="1" applyFill="1" applyBorder="1" applyAlignment="1" applyProtection="1">
      <alignment horizontal="right" vertical="center"/>
      <protection locked="0"/>
    </xf>
    <xf numFmtId="41" fontId="4" fillId="0" borderId="49" xfId="0" applyNumberFormat="1" applyFont="1" applyFill="1" applyBorder="1" applyAlignment="1" applyProtection="1">
      <alignment horizontal="right" vertical="center"/>
      <protection locked="0"/>
    </xf>
    <xf numFmtId="181" fontId="4" fillId="0" borderId="15" xfId="0" applyNumberFormat="1" applyFont="1" applyFill="1" applyBorder="1" applyAlignment="1" applyProtection="1">
      <alignment vertical="center"/>
      <protection locked="0"/>
    </xf>
    <xf numFmtId="181" fontId="4" fillId="0" borderId="9" xfId="0" applyNumberFormat="1" applyFont="1" applyFill="1" applyBorder="1" applyAlignment="1" applyProtection="1">
      <alignment vertical="center"/>
      <protection locked="0"/>
    </xf>
    <xf numFmtId="181" fontId="4" fillId="0" borderId="3" xfId="0" applyNumberFormat="1" applyFont="1" applyFill="1" applyBorder="1" applyAlignment="1" applyProtection="1">
      <alignment vertical="center"/>
      <protection locked="0"/>
    </xf>
    <xf numFmtId="181" fontId="4" fillId="0" borderId="27" xfId="0" applyNumberFormat="1" applyFont="1" applyFill="1" applyBorder="1" applyAlignment="1" applyProtection="1">
      <alignment vertical="center"/>
      <protection locked="0"/>
    </xf>
    <xf numFmtId="181" fontId="4" fillId="0" borderId="29" xfId="0" applyNumberFormat="1" applyFont="1" applyFill="1" applyBorder="1" applyAlignment="1" applyProtection="1">
      <alignment vertical="center"/>
      <protection locked="0"/>
    </xf>
    <xf numFmtId="181" fontId="4" fillId="3" borderId="15" xfId="0" applyNumberFormat="1" applyFont="1" applyFill="1" applyBorder="1" applyAlignment="1" applyProtection="1">
      <alignment vertical="center"/>
      <protection locked="0"/>
    </xf>
    <xf numFmtId="181" fontId="4" fillId="3" borderId="45" xfId="0" applyNumberFormat="1" applyFont="1" applyFill="1" applyBorder="1" applyAlignment="1" applyProtection="1">
      <alignment vertical="center"/>
      <protection locked="0"/>
    </xf>
    <xf numFmtId="181" fontId="4" fillId="3" borderId="9" xfId="0" applyNumberFormat="1" applyFont="1" applyFill="1" applyBorder="1" applyAlignment="1" applyProtection="1">
      <alignment vertical="center"/>
      <protection locked="0"/>
    </xf>
    <xf numFmtId="181" fontId="4" fillId="3" borderId="26" xfId="0" applyNumberFormat="1" applyFont="1" applyFill="1" applyBorder="1" applyAlignment="1" applyProtection="1">
      <alignment vertical="center"/>
      <protection locked="0"/>
    </xf>
    <xf numFmtId="181" fontId="4" fillId="3" borderId="3" xfId="0" applyNumberFormat="1" applyFont="1" applyFill="1" applyBorder="1" applyAlignment="1" applyProtection="1">
      <alignment vertical="center"/>
      <protection locked="0"/>
    </xf>
    <xf numFmtId="181" fontId="4" fillId="3" borderId="90" xfId="0" applyNumberFormat="1" applyFont="1" applyFill="1" applyBorder="1" applyAlignment="1" applyProtection="1">
      <alignment vertical="center"/>
      <protection locked="0"/>
    </xf>
    <xf numFmtId="180" fontId="4" fillId="3" borderId="1" xfId="0" applyNumberFormat="1" applyFont="1" applyFill="1" applyBorder="1" applyAlignment="1" applyProtection="1">
      <alignment vertical="center"/>
    </xf>
    <xf numFmtId="180" fontId="4" fillId="3" borderId="81" xfId="0" applyNumberFormat="1" applyFont="1" applyFill="1" applyBorder="1" applyAlignment="1" applyProtection="1">
      <alignment vertical="center"/>
    </xf>
    <xf numFmtId="181" fontId="4" fillId="3" borderId="27" xfId="0" applyNumberFormat="1" applyFont="1" applyFill="1" applyBorder="1" applyAlignment="1" applyProtection="1">
      <alignment vertical="center"/>
      <protection locked="0"/>
    </xf>
    <xf numFmtId="181" fontId="4" fillId="3" borderId="91" xfId="0" applyNumberFormat="1" applyFont="1" applyFill="1" applyBorder="1" applyAlignment="1" applyProtection="1">
      <alignment vertical="center"/>
      <protection locked="0"/>
    </xf>
    <xf numFmtId="41" fontId="4" fillId="3" borderId="9" xfId="0" applyNumberFormat="1" applyFont="1" applyFill="1" applyBorder="1" applyAlignment="1" applyProtection="1">
      <alignment vertical="center"/>
      <protection locked="0"/>
    </xf>
    <xf numFmtId="41" fontId="4" fillId="3" borderId="26" xfId="0" applyNumberFormat="1" applyFont="1" applyFill="1" applyBorder="1" applyAlignment="1" applyProtection="1">
      <alignment vertical="center"/>
      <protection locked="0"/>
    </xf>
    <xf numFmtId="181" fontId="4" fillId="3" borderId="29" xfId="0" applyNumberFormat="1" applyFont="1" applyFill="1" applyBorder="1" applyAlignment="1" applyProtection="1">
      <alignment vertical="center"/>
      <protection locked="0"/>
    </xf>
    <xf numFmtId="181" fontId="4" fillId="3" borderId="49" xfId="0" applyNumberFormat="1" applyFont="1" applyFill="1" applyBorder="1" applyAlignment="1" applyProtection="1">
      <alignment vertical="center"/>
      <protection locked="0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97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26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 applyProtection="1">
      <alignment horizontal="right" vertical="center"/>
      <protection locked="0"/>
    </xf>
    <xf numFmtId="176" fontId="4" fillId="0" borderId="29" xfId="0" applyNumberFormat="1" applyFont="1" applyFill="1" applyBorder="1" applyAlignment="1" applyProtection="1">
      <alignment vertical="center"/>
      <protection locked="0"/>
    </xf>
    <xf numFmtId="176" fontId="4" fillId="0" borderId="49" xfId="0" applyNumberFormat="1" applyFont="1" applyFill="1" applyBorder="1" applyAlignment="1">
      <alignment vertical="center"/>
    </xf>
    <xf numFmtId="41" fontId="4" fillId="0" borderId="30" xfId="0" applyNumberFormat="1" applyFont="1" applyFill="1" applyBorder="1" applyAlignment="1" applyProtection="1">
      <alignment vertical="center"/>
    </xf>
    <xf numFmtId="41" fontId="4" fillId="0" borderId="15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Fill="1" applyBorder="1" applyAlignment="1" applyProtection="1">
      <alignment horizontal="right"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16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Fill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38" xfId="0" applyNumberFormat="1" applyFont="1" applyFill="1" applyBorder="1" applyAlignment="1" applyProtection="1">
      <alignment vertical="center"/>
      <protection locked="0"/>
    </xf>
    <xf numFmtId="41" fontId="4" fillId="0" borderId="26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65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31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 applyProtection="1">
      <alignment vertical="center"/>
      <protection locked="0"/>
    </xf>
    <xf numFmtId="41" fontId="4" fillId="0" borderId="90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 applyProtection="1">
      <alignment vertical="center"/>
      <protection locked="0"/>
    </xf>
    <xf numFmtId="41" fontId="4" fillId="0" borderId="32" xfId="0" applyNumberFormat="1" applyFont="1" applyFill="1" applyBorder="1" applyAlignment="1" applyProtection="1">
      <alignment vertical="center"/>
      <protection locked="0"/>
    </xf>
    <xf numFmtId="41" fontId="8" fillId="0" borderId="33" xfId="0" applyNumberFormat="1" applyFont="1" applyFill="1" applyBorder="1" applyAlignment="1" applyProtection="1">
      <alignment vertical="center"/>
    </xf>
    <xf numFmtId="41" fontId="8" fillId="0" borderId="34" xfId="0" applyNumberFormat="1" applyFont="1" applyFill="1" applyBorder="1" applyAlignment="1" applyProtection="1">
      <alignment vertical="center"/>
    </xf>
    <xf numFmtId="41" fontId="4" fillId="0" borderId="27" xfId="0" applyNumberFormat="1" applyFont="1" applyFill="1" applyBorder="1" applyAlignment="1" applyProtection="1">
      <alignment vertical="center"/>
      <protection locked="0"/>
    </xf>
    <xf numFmtId="41" fontId="4" fillId="0" borderId="91" xfId="0" applyNumberFormat="1" applyFont="1" applyFill="1" applyBorder="1" applyAlignment="1" applyProtection="1">
      <alignment vertical="center"/>
      <protection locked="0"/>
    </xf>
    <xf numFmtId="41" fontId="4" fillId="0" borderId="21" xfId="0" applyNumberFormat="1" applyFont="1" applyFill="1" applyBorder="1" applyAlignment="1" applyProtection="1">
      <alignment vertical="center"/>
      <protection locked="0"/>
    </xf>
    <xf numFmtId="41" fontId="4" fillId="0" borderId="35" xfId="0" applyNumberFormat="1" applyFont="1" applyFill="1" applyBorder="1" applyAlignment="1" applyProtection="1">
      <alignment vertical="center"/>
      <protection locked="0"/>
    </xf>
    <xf numFmtId="41" fontId="8" fillId="0" borderId="34" xfId="0" applyNumberFormat="1" applyFont="1" applyFill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4" fillId="0" borderId="36" xfId="0" applyNumberFormat="1" applyFont="1" applyFill="1" applyBorder="1" applyAlignment="1" applyProtection="1">
      <alignment vertical="center"/>
      <protection locked="0"/>
    </xf>
    <xf numFmtId="41" fontId="4" fillId="0" borderId="12" xfId="0" applyNumberFormat="1" applyFont="1" applyFill="1" applyBorder="1" applyAlignment="1" applyProtection="1">
      <alignment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53" xfId="0" applyNumberFormat="1" applyFont="1" applyFill="1" applyBorder="1" applyAlignment="1">
      <alignment vertical="center"/>
    </xf>
    <xf numFmtId="41" fontId="4" fillId="0" borderId="52" xfId="0" applyNumberFormat="1" applyFont="1" applyFill="1" applyBorder="1" applyAlignment="1">
      <alignment vertical="center"/>
    </xf>
    <xf numFmtId="41" fontId="4" fillId="0" borderId="66" xfId="0" applyNumberFormat="1" applyFont="1" applyFill="1" applyBorder="1" applyAlignment="1">
      <alignment vertical="center"/>
    </xf>
    <xf numFmtId="41" fontId="4" fillId="0" borderId="91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90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 applyProtection="1">
      <alignment vertical="center"/>
      <protection locked="0"/>
    </xf>
    <xf numFmtId="41" fontId="4" fillId="0" borderId="96" xfId="0" applyNumberFormat="1" applyFont="1" applyFill="1" applyBorder="1" applyAlignment="1">
      <alignment vertical="center"/>
    </xf>
    <xf numFmtId="41" fontId="8" fillId="0" borderId="58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72" xfId="0" applyNumberFormat="1" applyFont="1" applyFill="1" applyBorder="1" applyAlignment="1">
      <alignment vertical="center"/>
    </xf>
    <xf numFmtId="41" fontId="8" fillId="0" borderId="51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 applyProtection="1">
      <alignment vertical="center"/>
      <protection locked="0"/>
    </xf>
    <xf numFmtId="41" fontId="8" fillId="0" borderId="51" xfId="0" applyNumberFormat="1" applyFont="1" applyFill="1" applyBorder="1" applyAlignment="1">
      <alignment vertical="center"/>
    </xf>
    <xf numFmtId="41" fontId="4" fillId="0" borderId="92" xfId="0" applyNumberFormat="1" applyFont="1" applyFill="1" applyBorder="1" applyAlignment="1">
      <alignment vertical="center"/>
    </xf>
    <xf numFmtId="41" fontId="8" fillId="0" borderId="74" xfId="0" applyNumberFormat="1" applyFont="1" applyFill="1" applyBorder="1" applyAlignment="1" applyProtection="1">
      <alignment vertical="center"/>
    </xf>
    <xf numFmtId="41" fontId="4" fillId="0" borderId="61" xfId="0" applyNumberFormat="1" applyFont="1" applyFill="1" applyBorder="1" applyAlignment="1" applyProtection="1">
      <alignment horizontal="right" vertical="center"/>
      <protection locked="0"/>
    </xf>
    <xf numFmtId="41" fontId="4" fillId="0" borderId="61" xfId="0" applyNumberFormat="1" applyFont="1" applyFill="1" applyBorder="1" applyAlignment="1" applyProtection="1">
      <alignment vertical="center"/>
      <protection locked="0"/>
    </xf>
    <xf numFmtId="41" fontId="8" fillId="0" borderId="61" xfId="0" applyNumberFormat="1" applyFont="1" applyFill="1" applyBorder="1" applyAlignment="1" applyProtection="1">
      <alignment vertical="center"/>
    </xf>
    <xf numFmtId="41" fontId="8" fillId="0" borderId="61" xfId="0" applyNumberFormat="1" applyFont="1" applyFill="1" applyBorder="1" applyAlignment="1" applyProtection="1">
      <alignment vertical="center"/>
      <protection locked="0"/>
    </xf>
    <xf numFmtId="41" fontId="4" fillId="0" borderId="93" xfId="0" applyNumberFormat="1" applyFont="1" applyFill="1" applyBorder="1" applyAlignment="1" applyProtection="1">
      <alignment vertical="center"/>
      <protection locked="0"/>
    </xf>
    <xf numFmtId="0" fontId="13" fillId="3" borderId="99" xfId="0" applyFont="1" applyFill="1" applyBorder="1" applyAlignment="1">
      <alignment horizontal="distributed" vertical="center"/>
    </xf>
    <xf numFmtId="0" fontId="13" fillId="3" borderId="100" xfId="0" applyFont="1" applyFill="1" applyBorder="1" applyAlignment="1">
      <alignment horizontal="distributed" vertical="center"/>
    </xf>
    <xf numFmtId="41" fontId="4" fillId="3" borderId="51" xfId="0" applyNumberFormat="1" applyFont="1" applyFill="1" applyBorder="1" applyAlignment="1" applyProtection="1">
      <alignment horizontal="right" vertical="center"/>
      <protection locked="0"/>
    </xf>
    <xf numFmtId="41" fontId="4" fillId="3" borderId="9" xfId="0" applyNumberFormat="1" applyFont="1" applyFill="1" applyBorder="1" applyAlignment="1" applyProtection="1">
      <alignment horizontal="right" vertical="center"/>
      <protection locked="0"/>
    </xf>
    <xf numFmtId="41" fontId="4" fillId="3" borderId="38" xfId="0" applyNumberFormat="1" applyFont="1" applyFill="1" applyBorder="1" applyAlignment="1" applyProtection="1">
      <alignment horizontal="right" vertical="center"/>
      <protection locked="0"/>
    </xf>
    <xf numFmtId="41" fontId="4" fillId="3" borderId="51" xfId="0" applyNumberFormat="1" applyFont="1" applyFill="1" applyBorder="1" applyAlignment="1" applyProtection="1">
      <alignment vertical="center"/>
      <protection locked="0"/>
    </xf>
    <xf numFmtId="41" fontId="4" fillId="3" borderId="38" xfId="0" applyNumberFormat="1" applyFont="1" applyFill="1" applyBorder="1" applyAlignment="1" applyProtection="1">
      <alignment vertical="center"/>
      <protection locked="0"/>
    </xf>
    <xf numFmtId="41" fontId="4" fillId="3" borderId="72" xfId="0" applyNumberFormat="1" applyFont="1" applyFill="1" applyBorder="1" applyAlignment="1" applyProtection="1">
      <alignment vertical="center"/>
      <protection locked="0"/>
    </xf>
    <xf numFmtId="41" fontId="4" fillId="3" borderId="3" xfId="0" applyNumberFormat="1" applyFont="1" applyFill="1" applyBorder="1" applyAlignment="1" applyProtection="1">
      <alignment vertical="center"/>
      <protection locked="0"/>
    </xf>
    <xf numFmtId="0" fontId="13" fillId="3" borderId="101" xfId="0" applyFont="1" applyFill="1" applyBorder="1" applyAlignment="1">
      <alignment horizontal="distributed" vertical="center"/>
    </xf>
    <xf numFmtId="0" fontId="13" fillId="3" borderId="102" xfId="0" applyFont="1" applyFill="1" applyBorder="1" applyAlignment="1">
      <alignment horizontal="distributed" vertical="center"/>
    </xf>
    <xf numFmtId="41" fontId="8" fillId="3" borderId="51" xfId="0" applyNumberFormat="1" applyFont="1" applyFill="1" applyBorder="1" applyAlignment="1" applyProtection="1">
      <alignment vertical="center"/>
      <protection locked="0"/>
    </xf>
    <xf numFmtId="41" fontId="8" fillId="3" borderId="9" xfId="0" applyNumberFormat="1" applyFont="1" applyFill="1" applyBorder="1" applyAlignment="1" applyProtection="1">
      <alignment vertical="center"/>
      <protection locked="0"/>
    </xf>
    <xf numFmtId="41" fontId="8" fillId="3" borderId="38" xfId="0" applyNumberFormat="1" applyFont="1" applyFill="1" applyBorder="1" applyAlignment="1" applyProtection="1">
      <alignment vertical="center"/>
      <protection locked="0"/>
    </xf>
    <xf numFmtId="41" fontId="4" fillId="3" borderId="92" xfId="0" applyNumberFormat="1" applyFont="1" applyFill="1" applyBorder="1" applyAlignment="1" applyProtection="1">
      <alignment vertical="center"/>
      <protection locked="0"/>
    </xf>
    <xf numFmtId="41" fontId="4" fillId="3" borderId="41" xfId="0" applyNumberFormat="1" applyFont="1" applyFill="1" applyBorder="1" applyAlignment="1" applyProtection="1">
      <alignment vertical="center"/>
      <protection locked="0"/>
    </xf>
    <xf numFmtId="41" fontId="4" fillId="3" borderId="98" xfId="0" applyNumberFormat="1" applyFont="1" applyFill="1" applyBorder="1" applyAlignment="1" applyProtection="1">
      <alignment vertical="center"/>
      <protection locked="0"/>
    </xf>
    <xf numFmtId="41" fontId="4" fillId="0" borderId="15" xfId="0" applyNumberFormat="1" applyFont="1" applyFill="1" applyBorder="1" applyAlignment="1" applyProtection="1">
      <alignment horizontal="right" vertical="center"/>
      <protection locked="0"/>
    </xf>
    <xf numFmtId="41" fontId="4" fillId="0" borderId="97" xfId="0" applyNumberFormat="1" applyFont="1" applyFill="1" applyBorder="1" applyAlignment="1" applyProtection="1">
      <alignment horizontal="right" vertical="center"/>
      <protection locked="0"/>
    </xf>
    <xf numFmtId="41" fontId="4" fillId="0" borderId="15" xfId="0" applyNumberFormat="1" applyFont="1" applyFill="1" applyBorder="1" applyAlignment="1" applyProtection="1">
      <alignment vertical="center"/>
    </xf>
    <xf numFmtId="41" fontId="4" fillId="0" borderId="36" xfId="0" applyNumberFormat="1" applyFont="1" applyFill="1" applyBorder="1" applyAlignment="1" applyProtection="1">
      <alignment horizontal="right" vertical="center"/>
      <protection locked="0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  <protection locked="0"/>
    </xf>
    <xf numFmtId="41" fontId="4" fillId="0" borderId="74" xfId="0" applyNumberFormat="1" applyFont="1" applyFill="1" applyBorder="1" applyAlignment="1" applyProtection="1">
      <alignment horizontal="right" vertical="center"/>
      <protection locked="0"/>
    </xf>
    <xf numFmtId="41" fontId="4" fillId="0" borderId="87" xfId="0" applyNumberFormat="1" applyFont="1" applyFill="1" applyBorder="1" applyAlignment="1" applyProtection="1">
      <alignment horizontal="right" vertical="center"/>
      <protection locked="0"/>
    </xf>
    <xf numFmtId="41" fontId="4" fillId="3" borderId="16" xfId="0" applyNumberFormat="1" applyFont="1" applyFill="1" applyBorder="1" applyAlignment="1" applyProtection="1">
      <alignment horizontal="right" vertical="center"/>
      <protection locked="0"/>
    </xf>
    <xf numFmtId="41" fontId="4" fillId="3" borderId="83" xfId="0" applyNumberFormat="1" applyFont="1" applyFill="1" applyBorder="1" applyAlignment="1" applyProtection="1">
      <alignment horizontal="right" vertical="center"/>
      <protection locked="0"/>
    </xf>
    <xf numFmtId="41" fontId="4" fillId="3" borderId="10" xfId="0" applyNumberFormat="1" applyFont="1" applyFill="1" applyBorder="1" applyAlignment="1" applyProtection="1">
      <alignment horizontal="right" vertical="center"/>
      <protection locked="0"/>
    </xf>
    <xf numFmtId="41" fontId="4" fillId="3" borderId="30" xfId="0" applyNumberFormat="1" applyFont="1" applyFill="1" applyBorder="1" applyAlignment="1" applyProtection="1">
      <alignment horizontal="right" vertical="center"/>
      <protection locked="0"/>
    </xf>
    <xf numFmtId="41" fontId="4" fillId="3" borderId="79" xfId="0" applyNumberFormat="1" applyFont="1" applyFill="1" applyBorder="1" applyAlignment="1" applyProtection="1">
      <alignment horizontal="right" vertical="center"/>
      <protection locked="0"/>
    </xf>
    <xf numFmtId="41" fontId="4" fillId="0" borderId="16" xfId="0" applyNumberFormat="1" applyFont="1" applyFill="1" applyBorder="1" applyAlignment="1" applyProtection="1">
      <alignment horizontal="right" vertical="center"/>
      <protection locked="0"/>
    </xf>
    <xf numFmtId="41" fontId="4" fillId="0" borderId="50" xfId="0" applyNumberFormat="1" applyFont="1" applyFill="1" applyBorder="1" applyAlignment="1" applyProtection="1">
      <alignment horizontal="right" vertical="center"/>
      <protection locked="0"/>
    </xf>
    <xf numFmtId="41" fontId="4" fillId="0" borderId="83" xfId="0" applyNumberFormat="1" applyFont="1" applyFill="1" applyBorder="1" applyAlignment="1" applyProtection="1">
      <alignment horizontal="right" vertical="center"/>
      <protection locked="0"/>
    </xf>
    <xf numFmtId="41" fontId="4" fillId="0" borderId="39" xfId="0" applyNumberFormat="1" applyFont="1" applyFill="1" applyBorder="1" applyAlignment="1" applyProtection="1">
      <alignment horizontal="right" vertical="center"/>
      <protection locked="0"/>
    </xf>
    <xf numFmtId="41" fontId="4" fillId="0" borderId="69" xfId="0" applyNumberFormat="1" applyFont="1" applyFill="1" applyBorder="1" applyAlignment="1" applyProtection="1">
      <alignment horizontal="right" vertical="center"/>
      <protection locked="0"/>
    </xf>
    <xf numFmtId="41" fontId="4" fillId="0" borderId="43" xfId="0" applyNumberFormat="1" applyFont="1" applyFill="1" applyBorder="1" applyAlignment="1" applyProtection="1">
      <alignment horizontal="right" vertical="center"/>
      <protection locked="0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176" fontId="4" fillId="0" borderId="58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55" xfId="0" applyNumberFormat="1" applyFont="1" applyFill="1" applyBorder="1" applyAlignment="1">
      <alignment vertical="center"/>
    </xf>
    <xf numFmtId="176" fontId="4" fillId="0" borderId="30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 applyProtection="1">
      <alignment vertical="center"/>
      <protection locked="0"/>
    </xf>
    <xf numFmtId="41" fontId="4" fillId="3" borderId="29" xfId="0" applyNumberFormat="1" applyFont="1" applyFill="1" applyBorder="1" applyAlignment="1" applyProtection="1">
      <alignment horizontal="right" vertical="center"/>
      <protection locked="0"/>
    </xf>
    <xf numFmtId="41" fontId="4" fillId="3" borderId="29" xfId="0" applyNumberFormat="1" applyFont="1" applyFill="1" applyBorder="1" applyAlignment="1" applyProtection="1">
      <alignment vertical="center"/>
      <protection locked="0"/>
    </xf>
    <xf numFmtId="0" fontId="4" fillId="3" borderId="29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180" fontId="4" fillId="3" borderId="41" xfId="0" applyNumberFormat="1" applyFont="1" applyFill="1" applyBorder="1" applyAlignment="1" applyProtection="1">
      <alignment horizontal="right" vertical="center"/>
      <protection locked="0"/>
    </xf>
    <xf numFmtId="180" fontId="4" fillId="3" borderId="96" xfId="0" applyNumberFormat="1" applyFont="1" applyFill="1" applyBorder="1" applyAlignment="1" applyProtection="1">
      <alignment horizontal="right" vertical="center"/>
      <protection locked="0"/>
    </xf>
    <xf numFmtId="180" fontId="4" fillId="3" borderId="23" xfId="0" applyNumberFormat="1" applyFont="1" applyFill="1" applyBorder="1" applyAlignment="1" applyProtection="1">
      <alignment vertical="center"/>
    </xf>
    <xf numFmtId="180" fontId="4" fillId="3" borderId="42" xfId="0" applyNumberFormat="1" applyFont="1" applyFill="1" applyBorder="1" applyAlignment="1" applyProtection="1">
      <alignment vertical="center"/>
    </xf>
    <xf numFmtId="176" fontId="4" fillId="3" borderId="23" xfId="0" applyNumberFormat="1" applyFont="1" applyFill="1" applyBorder="1" applyAlignment="1">
      <alignment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176" fontId="4" fillId="3" borderId="57" xfId="0" applyNumberFormat="1" applyFont="1" applyFill="1" applyBorder="1" applyAlignment="1" applyProtection="1">
      <alignment vertical="center"/>
    </xf>
    <xf numFmtId="176" fontId="4" fillId="3" borderId="13" xfId="0" applyNumberFormat="1" applyFont="1" applyFill="1" applyBorder="1" applyAlignment="1" applyProtection="1">
      <alignment vertical="center"/>
    </xf>
    <xf numFmtId="176" fontId="4" fillId="3" borderId="64" xfId="0" applyNumberFormat="1" applyFont="1" applyFill="1" applyBorder="1" applyAlignment="1" applyProtection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 applyProtection="1">
      <alignment vertical="center"/>
    </xf>
    <xf numFmtId="179" fontId="8" fillId="3" borderId="81" xfId="0" applyNumberFormat="1" applyFont="1" applyFill="1" applyBorder="1" applyAlignment="1" applyProtection="1">
      <alignment vertical="center"/>
    </xf>
    <xf numFmtId="176" fontId="4" fillId="3" borderId="42" xfId="0" applyNumberFormat="1" applyFont="1" applyFill="1" applyBorder="1" applyAlignment="1">
      <alignment vertical="center"/>
    </xf>
    <xf numFmtId="0" fontId="4" fillId="3" borderId="55" xfId="0" applyFont="1" applyFill="1" applyBorder="1" applyAlignment="1">
      <alignment horizontal="distributed" vertical="center" justifyLastLine="1"/>
    </xf>
    <xf numFmtId="0" fontId="4" fillId="3" borderId="29" xfId="0" applyFont="1" applyFill="1" applyBorder="1" applyAlignment="1">
      <alignment horizontal="distributed" vertical="center" justifyLastLine="1"/>
    </xf>
    <xf numFmtId="0" fontId="4" fillId="3" borderId="79" xfId="0" applyFont="1" applyFill="1" applyBorder="1" applyAlignment="1">
      <alignment horizontal="distributed" vertical="center" justifyLastLine="1"/>
    </xf>
    <xf numFmtId="41" fontId="14" fillId="3" borderId="24" xfId="0" applyNumberFormat="1" applyFont="1" applyFill="1" applyBorder="1" applyAlignment="1" applyProtection="1">
      <alignment vertical="center"/>
    </xf>
    <xf numFmtId="41" fontId="14" fillId="3" borderId="23" xfId="0" applyNumberFormat="1" applyFont="1" applyFill="1" applyBorder="1" applyAlignment="1" applyProtection="1">
      <alignment vertical="center"/>
    </xf>
    <xf numFmtId="41" fontId="14" fillId="3" borderId="86" xfId="0" applyNumberFormat="1" applyFont="1" applyFill="1" applyBorder="1" applyAlignment="1" applyProtection="1">
      <alignment vertical="center"/>
    </xf>
    <xf numFmtId="41" fontId="4" fillId="3" borderId="4" xfId="0" applyNumberFormat="1" applyFont="1" applyFill="1" applyBorder="1" applyAlignment="1">
      <alignment horizontal="distributed" vertical="center" justifyLastLine="1"/>
    </xf>
    <xf numFmtId="0" fontId="4" fillId="3" borderId="4" xfId="0" applyFont="1" applyFill="1" applyBorder="1" applyAlignment="1">
      <alignment horizontal="distributed" vertical="center" justifyLastLine="1"/>
    </xf>
    <xf numFmtId="0" fontId="4" fillId="3" borderId="53" xfId="0" applyFont="1" applyFill="1" applyBorder="1" applyAlignment="1">
      <alignment horizontal="distributed" vertical="center" justifyLastLine="1"/>
    </xf>
    <xf numFmtId="41" fontId="4" fillId="3" borderId="23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8" fillId="0" borderId="10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70" xfId="0" applyFont="1" applyFill="1" applyBorder="1" applyAlignment="1">
      <alignment horizontal="distributed" vertical="center" justifyLastLine="1"/>
    </xf>
    <xf numFmtId="0" fontId="8" fillId="2" borderId="106" xfId="0" applyFont="1" applyFill="1" applyBorder="1" applyAlignment="1">
      <alignment horizontal="distributed" vertical="center" justifyLastLine="1"/>
    </xf>
    <xf numFmtId="0" fontId="8" fillId="2" borderId="10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Border="1" applyAlignment="1"/>
    <xf numFmtId="0" fontId="8" fillId="0" borderId="108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2" borderId="10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110" xfId="0" applyFont="1" applyFill="1" applyBorder="1" applyAlignment="1">
      <alignment horizontal="center" vertical="center" justifyLastLine="1"/>
    </xf>
    <xf numFmtId="0" fontId="8" fillId="2" borderId="2" xfId="0" applyFont="1" applyFill="1" applyBorder="1" applyAlignment="1">
      <alignment horizontal="center" vertical="center" justifyLastLine="1"/>
    </xf>
    <xf numFmtId="0" fontId="8" fillId="2" borderId="11" xfId="0" applyFont="1" applyFill="1" applyBorder="1" applyAlignment="1">
      <alignment horizontal="center" vertical="center" justifyLastLine="1"/>
    </xf>
    <xf numFmtId="0" fontId="8" fillId="2" borderId="0" xfId="0" applyFont="1" applyFill="1" applyBorder="1" applyAlignment="1">
      <alignment horizontal="center" vertical="center" justifyLastLine="1"/>
    </xf>
    <xf numFmtId="0" fontId="8" fillId="2" borderId="111" xfId="0" applyFont="1" applyFill="1" applyBorder="1" applyAlignment="1">
      <alignment horizontal="distributed" vertical="center" justifyLastLine="1"/>
    </xf>
    <xf numFmtId="0" fontId="7" fillId="2" borderId="62" xfId="0" applyFont="1" applyFill="1" applyBorder="1" applyAlignment="1">
      <alignment horizontal="distributed" vertical="center" justifyLastLine="1"/>
    </xf>
    <xf numFmtId="0" fontId="8" fillId="2" borderId="62" xfId="0" applyFont="1" applyFill="1" applyBorder="1" applyAlignment="1">
      <alignment horizontal="distributed" vertical="center" justifyLastLine="1"/>
    </xf>
    <xf numFmtId="0" fontId="8" fillId="2" borderId="2" xfId="0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justifyLastLine="1"/>
    </xf>
    <xf numFmtId="0" fontId="8" fillId="2" borderId="112" xfId="0" applyFont="1" applyFill="1" applyBorder="1" applyAlignment="1">
      <alignment horizontal="distributed" vertical="center" justifyLastLine="1"/>
    </xf>
    <xf numFmtId="0" fontId="7" fillId="2" borderId="113" xfId="0" applyFont="1" applyFill="1" applyBorder="1" applyAlignment="1">
      <alignment horizontal="distributed" vertical="center" justifyLastLine="1"/>
    </xf>
    <xf numFmtId="0" fontId="7" fillId="2" borderId="114" xfId="0" applyFont="1" applyFill="1" applyBorder="1" applyAlignment="1">
      <alignment horizontal="distributed" vertical="center" justifyLastLine="1"/>
    </xf>
    <xf numFmtId="0" fontId="8" fillId="2" borderId="113" xfId="0" applyFont="1" applyFill="1" applyBorder="1" applyAlignment="1">
      <alignment horizontal="distributed" vertical="center" justifyLastLine="1"/>
    </xf>
    <xf numFmtId="0" fontId="8" fillId="0" borderId="1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8" fillId="0" borderId="2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horizontal="distributed" vertical="center" justifyLastLine="1"/>
    </xf>
    <xf numFmtId="0" fontId="8" fillId="2" borderId="112" xfId="0" applyFont="1" applyFill="1" applyBorder="1" applyAlignment="1">
      <alignment horizontal="distributed" vertical="center"/>
    </xf>
    <xf numFmtId="0" fontId="0" fillId="2" borderId="113" xfId="0" applyFill="1" applyBorder="1" applyAlignment="1">
      <alignment vertical="center"/>
    </xf>
    <xf numFmtId="0" fontId="0" fillId="2" borderId="114" xfId="0" applyFill="1" applyBorder="1" applyAlignment="1"/>
    <xf numFmtId="0" fontId="0" fillId="2" borderId="17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84" xfId="0" applyFill="1" applyBorder="1" applyAlignment="1"/>
    <xf numFmtId="41" fontId="4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97" xfId="0" applyFont="1" applyFill="1" applyBorder="1" applyAlignment="1"/>
    <xf numFmtId="0" fontId="0" fillId="0" borderId="83" xfId="0" applyFont="1" applyFill="1" applyBorder="1" applyAlignment="1"/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Font="1" applyFill="1" applyBorder="1" applyAlignment="1"/>
    <xf numFmtId="0" fontId="0" fillId="0" borderId="38" xfId="0" applyFont="1" applyFill="1" applyBorder="1" applyAlignment="1"/>
    <xf numFmtId="41" fontId="4" fillId="0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69" xfId="0" applyFont="1" applyFill="1" applyBorder="1" applyAlignment="1"/>
    <xf numFmtId="0" fontId="0" fillId="0" borderId="79" xfId="0" applyFont="1" applyFill="1" applyBorder="1" applyAlignment="1"/>
    <xf numFmtId="0" fontId="7" fillId="2" borderId="93" xfId="0" applyFont="1" applyFill="1" applyBorder="1" applyAlignment="1">
      <alignment horizontal="distributed" vertical="center" justifyLastLine="1"/>
    </xf>
    <xf numFmtId="0" fontId="8" fillId="0" borderId="11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2" borderId="116" xfId="0" applyFont="1" applyFill="1" applyBorder="1" applyAlignment="1">
      <alignment horizontal="center" vertical="center" justifyLastLine="1"/>
    </xf>
    <xf numFmtId="0" fontId="8" fillId="2" borderId="48" xfId="0" applyFont="1" applyFill="1" applyBorder="1" applyAlignment="1">
      <alignment horizontal="center" vertical="center" justifyLastLine="1"/>
    </xf>
    <xf numFmtId="0" fontId="8" fillId="2" borderId="105" xfId="0" applyFont="1" applyFill="1" applyBorder="1" applyAlignment="1">
      <alignment horizontal="center" vertical="center" justifyLastLine="1"/>
    </xf>
    <xf numFmtId="0" fontId="8" fillId="2" borderId="117" xfId="0" applyFont="1" applyFill="1" applyBorder="1" applyAlignment="1">
      <alignment horizontal="distributed" vertical="center" justifyLastLine="1"/>
    </xf>
    <xf numFmtId="0" fontId="7" fillId="2" borderId="92" xfId="0" applyFont="1" applyFill="1" applyBorder="1" applyAlignment="1">
      <alignment horizontal="distributed" vertical="center" justifyLastLine="1"/>
    </xf>
    <xf numFmtId="0" fontId="0" fillId="2" borderId="113" xfId="0" applyFill="1" applyBorder="1" applyAlignment="1">
      <alignment horizontal="distributed" vertical="center" justifyLastLine="1"/>
    </xf>
    <xf numFmtId="0" fontId="0" fillId="2" borderId="114" xfId="0" applyFill="1" applyBorder="1" applyAlignment="1">
      <alignment horizontal="distributed" vertical="center" justifyLastLine="1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41" fontId="4" fillId="0" borderId="35" xfId="0" applyNumberFormat="1" applyFont="1" applyFill="1" applyBorder="1" applyAlignment="1" applyProtection="1">
      <alignment horizontal="right" vertical="center"/>
      <protection locked="0"/>
    </xf>
    <xf numFmtId="41" fontId="4" fillId="0" borderId="52" xfId="0" applyNumberFormat="1" applyFont="1" applyFill="1" applyBorder="1" applyAlignment="1" applyProtection="1">
      <alignment horizontal="right" vertical="center"/>
      <protection locked="0"/>
    </xf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/>
    <xf numFmtId="0" fontId="0" fillId="0" borderId="84" xfId="0" applyFont="1" applyFill="1" applyBorder="1" applyAlignment="1"/>
    <xf numFmtId="41" fontId="8" fillId="0" borderId="115" xfId="0" applyNumberFormat="1" applyFont="1" applyFill="1" applyBorder="1" applyAlignment="1" applyProtection="1">
      <alignment vertical="center"/>
    </xf>
    <xf numFmtId="0" fontId="0" fillId="0" borderId="34" xfId="0" applyFont="1" applyFill="1" applyBorder="1" applyAlignment="1"/>
    <xf numFmtId="0" fontId="0" fillId="0" borderId="85" xfId="0" applyFont="1" applyFill="1" applyBorder="1" applyAlignment="1"/>
    <xf numFmtId="0" fontId="5" fillId="0" borderId="2" xfId="0" applyFont="1" applyBorder="1" applyAlignment="1"/>
    <xf numFmtId="0" fontId="0" fillId="0" borderId="2" xfId="0" applyBorder="1" applyAlignment="1"/>
    <xf numFmtId="41" fontId="8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/>
    <xf numFmtId="0" fontId="0" fillId="0" borderId="53" xfId="0" applyFont="1" applyBorder="1" applyAlignment="1"/>
    <xf numFmtId="41" fontId="8" fillId="0" borderId="108" xfId="0" applyNumberFormat="1" applyFont="1" applyFill="1" applyBorder="1" applyAlignment="1" applyProtection="1">
      <alignment vertical="center"/>
    </xf>
    <xf numFmtId="0" fontId="0" fillId="0" borderId="64" xfId="0" applyFont="1" applyBorder="1" applyAlignment="1"/>
    <xf numFmtId="0" fontId="0" fillId="0" borderId="54" xfId="0" applyFont="1" applyBorder="1" applyAlignment="1"/>
    <xf numFmtId="176" fontId="4" fillId="0" borderId="28" xfId="0" applyNumberFormat="1" applyFont="1" applyFill="1" applyBorder="1" applyAlignment="1" applyProtection="1">
      <alignment vertical="center"/>
      <protection locked="0"/>
    </xf>
    <xf numFmtId="176" fontId="8" fillId="0" borderId="25" xfId="0" applyNumberFormat="1" applyFont="1" applyFill="1" applyBorder="1" applyAlignment="1">
      <alignment vertical="center"/>
    </xf>
    <xf numFmtId="0" fontId="0" fillId="0" borderId="89" xfId="0" applyFont="1" applyBorder="1" applyAlignment="1"/>
    <xf numFmtId="0" fontId="0" fillId="0" borderId="86" xfId="0" applyFont="1" applyBorder="1" applyAlignment="1"/>
    <xf numFmtId="0" fontId="4" fillId="3" borderId="72" xfId="0" applyFont="1" applyFill="1" applyBorder="1" applyAlignment="1">
      <alignment horizontal="center" vertical="center"/>
    </xf>
    <xf numFmtId="0" fontId="0" fillId="3" borderId="32" xfId="0" applyFill="1" applyBorder="1" applyAlignment="1"/>
    <xf numFmtId="41" fontId="4" fillId="3" borderId="71" xfId="0" applyNumberFormat="1" applyFont="1" applyFill="1" applyBorder="1" applyAlignment="1" applyProtection="1">
      <alignment vertical="center"/>
      <protection locked="0"/>
    </xf>
    <xf numFmtId="0" fontId="0" fillId="3" borderId="97" xfId="0" applyFont="1" applyFill="1" applyBorder="1" applyAlignment="1"/>
    <xf numFmtId="41" fontId="4" fillId="3" borderId="55" xfId="0" applyNumberFormat="1" applyFont="1" applyFill="1" applyBorder="1" applyAlignment="1" applyProtection="1">
      <alignment vertical="center"/>
      <protection locked="0"/>
    </xf>
    <xf numFmtId="0" fontId="0" fillId="3" borderId="69" xfId="0" applyFont="1" applyFill="1" applyBorder="1" applyAlignment="1"/>
    <xf numFmtId="176" fontId="4" fillId="3" borderId="24" xfId="0" applyNumberFormat="1" applyFont="1" applyFill="1" applyBorder="1" applyAlignment="1">
      <alignment vertical="center"/>
    </xf>
    <xf numFmtId="0" fontId="0" fillId="3" borderId="89" xfId="0" applyFont="1" applyFill="1" applyBorder="1" applyAlignment="1"/>
    <xf numFmtId="0" fontId="0" fillId="2" borderId="113" xfId="0" applyFill="1" applyBorder="1" applyAlignment="1"/>
    <xf numFmtId="0" fontId="7" fillId="2" borderId="17" xfId="0" applyFont="1" applyFill="1" applyBorder="1" applyAlignment="1">
      <alignment horizontal="distributed" vertical="center"/>
    </xf>
    <xf numFmtId="0" fontId="0" fillId="2" borderId="32" xfId="0" applyFill="1" applyBorder="1" applyAlignment="1"/>
    <xf numFmtId="176" fontId="4" fillId="0" borderId="14" xfId="0" applyNumberFormat="1" applyFont="1" applyFill="1" applyBorder="1" applyAlignment="1" applyProtection="1">
      <alignment vertical="center"/>
      <protection locked="0"/>
    </xf>
    <xf numFmtId="0" fontId="8" fillId="2" borderId="118" xfId="0" applyFont="1" applyFill="1" applyBorder="1" applyAlignment="1">
      <alignment horizontal="distributed" vertical="center" justifyLastLine="1"/>
    </xf>
    <xf numFmtId="0" fontId="7" fillId="2" borderId="119" xfId="0" applyFont="1" applyFill="1" applyBorder="1" applyAlignment="1">
      <alignment horizontal="distributed" vertical="center" justifyLastLine="1"/>
    </xf>
    <xf numFmtId="0" fontId="7" fillId="2" borderId="120" xfId="0" applyFont="1" applyFill="1" applyBorder="1" applyAlignment="1">
      <alignment horizontal="distributed" vertical="center" justifyLastLine="1"/>
    </xf>
    <xf numFmtId="0" fontId="0" fillId="2" borderId="121" xfId="0" applyFill="1" applyBorder="1" applyAlignment="1">
      <alignment horizontal="distributed" justifyLastLine="1"/>
    </xf>
    <xf numFmtId="0" fontId="8" fillId="2" borderId="110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113" xfId="0" applyFont="1" applyFill="1" applyBorder="1" applyAlignment="1">
      <alignment horizontal="distributed" vertical="center"/>
    </xf>
    <xf numFmtId="0" fontId="7" fillId="2" borderId="114" xfId="0" applyFont="1" applyFill="1" applyBorder="1" applyAlignment="1">
      <alignment horizontal="distributed" vertical="center"/>
    </xf>
    <xf numFmtId="0" fontId="8" fillId="2" borderId="114" xfId="0" applyFont="1" applyFill="1" applyBorder="1" applyAlignment="1">
      <alignment horizontal="distributed" vertical="center" justifyLastLine="1"/>
    </xf>
    <xf numFmtId="0" fontId="8" fillId="2" borderId="109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35" xfId="0" applyFont="1" applyFill="1" applyBorder="1" applyAlignment="1">
      <alignment horizontal="distributed" vertical="center" justifyLastLine="1"/>
    </xf>
    <xf numFmtId="0" fontId="8" fillId="2" borderId="52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36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7" fillId="2" borderId="51" xfId="0" applyFont="1" applyFill="1" applyBorder="1" applyAlignment="1">
      <alignment horizontal="distributed" vertical="center" justifyLastLine="1"/>
    </xf>
    <xf numFmtId="0" fontId="7" fillId="2" borderId="36" xfId="0" applyFont="1" applyFill="1" applyBorder="1" applyAlignment="1">
      <alignment horizontal="distributed" vertical="center" justifyLastLine="1"/>
    </xf>
    <xf numFmtId="0" fontId="7" fillId="2" borderId="38" xfId="0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113" xfId="0" applyFont="1" applyFill="1" applyBorder="1" applyAlignment="1">
      <alignment horizontal="distributed"/>
    </xf>
    <xf numFmtId="0" fontId="7" fillId="2" borderId="114" xfId="0" applyFont="1" applyFill="1" applyBorder="1" applyAlignment="1">
      <alignment horizontal="distributed"/>
    </xf>
    <xf numFmtId="0" fontId="0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2" borderId="114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103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distributed" vertical="center" justifyLastLine="1"/>
    </xf>
    <xf numFmtId="0" fontId="8" fillId="2" borderId="103" xfId="0" applyFont="1" applyFill="1" applyBorder="1" applyAlignment="1">
      <alignment horizontal="distributed" vertical="center" justifyLastLine="1"/>
    </xf>
    <xf numFmtId="0" fontId="7" fillId="2" borderId="76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distributed" vertical="center" justifyLastLine="1"/>
    </xf>
    <xf numFmtId="0" fontId="7" fillId="0" borderId="108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8" fillId="2" borderId="106" xfId="0" applyFont="1" applyFill="1" applyBorder="1" applyAlignment="1">
      <alignment horizontal="center" vertical="center" justifyLastLine="1"/>
    </xf>
    <xf numFmtId="0" fontId="8" fillId="2" borderId="104" xfId="0" applyFont="1" applyFill="1" applyBorder="1" applyAlignment="1">
      <alignment horizontal="center" vertical="center" justifyLastLine="1"/>
    </xf>
    <xf numFmtId="0" fontId="8" fillId="2" borderId="115" xfId="0" applyFont="1" applyFill="1" applyBorder="1" applyAlignment="1">
      <alignment horizontal="center" vertical="center" justifyLastLine="1"/>
    </xf>
    <xf numFmtId="0" fontId="8" fillId="2" borderId="85" xfId="0" applyFont="1" applyFill="1" applyBorder="1" applyAlignment="1">
      <alignment horizontal="center" vertical="center" justifyLastLine="1"/>
    </xf>
    <xf numFmtId="0" fontId="8" fillId="0" borderId="8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tabSelected="1" zoomScaleNormal="100" zoomScaleSheetLayoutView="70" workbookViewId="0"/>
  </sheetViews>
  <sheetFormatPr defaultRowHeight="13.5"/>
  <cols>
    <col min="1" max="1" width="3.25" style="7" customWidth="1"/>
    <col min="2" max="2" width="9.125" style="7" customWidth="1"/>
    <col min="3" max="3" width="11.125" style="7" customWidth="1"/>
    <col min="4" max="4" width="15.625" style="412" customWidth="1"/>
    <col min="5" max="9" width="15.625" style="7" customWidth="1"/>
    <col min="10" max="10" width="23.875" style="7" bestFit="1" customWidth="1"/>
    <col min="11" max="16384" width="9" style="7"/>
  </cols>
  <sheetData>
    <row r="1" spans="1:10" s="21" customFormat="1" ht="30" customHeight="1" thickBot="1">
      <c r="A1" s="1" t="s">
        <v>108</v>
      </c>
      <c r="B1" s="76"/>
      <c r="C1" s="76"/>
      <c r="D1" s="408"/>
      <c r="E1" s="76"/>
      <c r="F1" s="76"/>
      <c r="G1" s="76"/>
      <c r="H1" s="76"/>
      <c r="I1" s="76"/>
      <c r="J1" s="76"/>
    </row>
    <row r="2" spans="1:10" ht="32.1" customHeight="1" thickBot="1">
      <c r="A2" s="659" t="s">
        <v>347</v>
      </c>
      <c r="B2" s="660"/>
      <c r="C2" s="660"/>
      <c r="D2" s="390" t="s">
        <v>348</v>
      </c>
      <c r="E2" s="214" t="s">
        <v>85</v>
      </c>
      <c r="F2" s="214" t="s">
        <v>375</v>
      </c>
      <c r="G2" s="214" t="s">
        <v>31</v>
      </c>
      <c r="H2" s="215" t="s">
        <v>160</v>
      </c>
      <c r="I2" s="216" t="s">
        <v>161</v>
      </c>
      <c r="J2" s="217" t="s">
        <v>349</v>
      </c>
    </row>
    <row r="3" spans="1:10" s="5" customFormat="1" ht="24" customHeight="1" thickTop="1">
      <c r="A3" s="656" t="s">
        <v>350</v>
      </c>
      <c r="B3" s="657"/>
      <c r="C3" s="658"/>
      <c r="D3" s="409">
        <f>D4</f>
        <v>24</v>
      </c>
      <c r="E3" s="409">
        <f>E4</f>
        <v>91</v>
      </c>
      <c r="F3" s="409">
        <f t="shared" ref="F3" si="0">F4</f>
        <v>225</v>
      </c>
      <c r="G3" s="409">
        <f>G4</f>
        <v>1392</v>
      </c>
      <c r="H3" s="414">
        <f>ROUND(G3/E3,1)</f>
        <v>15.3</v>
      </c>
      <c r="I3" s="414">
        <f t="shared" ref="I3:I20" si="1">ROUND(G3/F3,1)</f>
        <v>6.2</v>
      </c>
      <c r="J3" s="415"/>
    </row>
    <row r="4" spans="1:10" s="5" customFormat="1" ht="24" customHeight="1">
      <c r="A4" s="257"/>
      <c r="B4" s="648" t="s">
        <v>166</v>
      </c>
      <c r="C4" s="649"/>
      <c r="D4" s="409">
        <v>24</v>
      </c>
      <c r="E4" s="409">
        <v>91</v>
      </c>
      <c r="F4" s="409">
        <v>225</v>
      </c>
      <c r="G4" s="409">
        <v>1392</v>
      </c>
      <c r="H4" s="414">
        <f t="shared" ref="H4:H13" si="2">ROUND(G4/E4,1)</f>
        <v>15.3</v>
      </c>
      <c r="I4" s="416">
        <f t="shared" si="1"/>
        <v>6.2</v>
      </c>
      <c r="J4" s="263"/>
    </row>
    <row r="5" spans="1:10" s="5" customFormat="1" ht="24" customHeight="1">
      <c r="A5" s="650" t="s">
        <v>101</v>
      </c>
      <c r="B5" s="651"/>
      <c r="C5" s="651"/>
      <c r="D5" s="410">
        <f>D6</f>
        <v>42</v>
      </c>
      <c r="E5" s="410">
        <f>E6</f>
        <v>579</v>
      </c>
      <c r="F5" s="410">
        <f>F6</f>
        <v>884</v>
      </c>
      <c r="G5" s="410">
        <f>G6</f>
        <v>12059</v>
      </c>
      <c r="H5" s="414">
        <f t="shared" si="2"/>
        <v>20.8</v>
      </c>
      <c r="I5" s="416">
        <f t="shared" si="1"/>
        <v>13.6</v>
      </c>
      <c r="J5" s="258"/>
    </row>
    <row r="6" spans="1:10" s="5" customFormat="1" ht="24" customHeight="1">
      <c r="A6" s="257"/>
      <c r="B6" s="648" t="s">
        <v>167</v>
      </c>
      <c r="C6" s="649"/>
      <c r="D6" s="410">
        <v>42</v>
      </c>
      <c r="E6" s="410">
        <v>579</v>
      </c>
      <c r="F6" s="410">
        <v>884</v>
      </c>
      <c r="G6" s="410">
        <v>12059</v>
      </c>
      <c r="H6" s="414">
        <f t="shared" si="2"/>
        <v>20.8</v>
      </c>
      <c r="I6" s="416">
        <f t="shared" si="1"/>
        <v>13.6</v>
      </c>
      <c r="J6" s="258"/>
    </row>
    <row r="7" spans="1:10" s="5" customFormat="1" ht="24" customHeight="1">
      <c r="A7" s="650" t="s">
        <v>102</v>
      </c>
      <c r="B7" s="651"/>
      <c r="C7" s="651"/>
      <c r="D7" s="410">
        <f>SUM(D8:D9)</f>
        <v>21</v>
      </c>
      <c r="E7" s="410">
        <f t="shared" ref="E7:G7" si="3">SUM(E8:E9)</f>
        <v>255</v>
      </c>
      <c r="F7" s="410">
        <f t="shared" si="3"/>
        <v>542</v>
      </c>
      <c r="G7" s="410">
        <f t="shared" si="3"/>
        <v>6824</v>
      </c>
      <c r="H7" s="414">
        <f t="shared" si="2"/>
        <v>26.8</v>
      </c>
      <c r="I7" s="416">
        <f t="shared" si="1"/>
        <v>12.6</v>
      </c>
      <c r="J7" s="258"/>
    </row>
    <row r="8" spans="1:10" s="5" customFormat="1" ht="24" customHeight="1">
      <c r="A8" s="259"/>
      <c r="B8" s="648" t="s">
        <v>167</v>
      </c>
      <c r="C8" s="649"/>
      <c r="D8" s="410">
        <v>19</v>
      </c>
      <c r="E8" s="410">
        <v>243</v>
      </c>
      <c r="F8" s="410">
        <v>517</v>
      </c>
      <c r="G8" s="410">
        <v>6499</v>
      </c>
      <c r="H8" s="414">
        <f t="shared" si="2"/>
        <v>26.7</v>
      </c>
      <c r="I8" s="416">
        <f t="shared" si="1"/>
        <v>12.6</v>
      </c>
      <c r="J8" s="260"/>
    </row>
    <row r="9" spans="1:10" s="5" customFormat="1" ht="24" customHeight="1">
      <c r="A9" s="261"/>
      <c r="B9" s="648" t="s">
        <v>166</v>
      </c>
      <c r="C9" s="649"/>
      <c r="D9" s="410">
        <v>2</v>
      </c>
      <c r="E9" s="410">
        <v>12</v>
      </c>
      <c r="F9" s="410">
        <v>25</v>
      </c>
      <c r="G9" s="410">
        <v>325</v>
      </c>
      <c r="H9" s="414">
        <f t="shared" si="2"/>
        <v>27.1</v>
      </c>
      <c r="I9" s="416">
        <f t="shared" si="1"/>
        <v>13</v>
      </c>
      <c r="J9" s="258"/>
    </row>
    <row r="10" spans="1:10" s="5" customFormat="1" ht="24" customHeight="1">
      <c r="A10" s="650" t="s">
        <v>103</v>
      </c>
      <c r="B10" s="651"/>
      <c r="C10" s="651"/>
      <c r="D10" s="410">
        <f>SUM(D11:D13)</f>
        <v>14</v>
      </c>
      <c r="E10" s="410">
        <f t="shared" ref="E10:G10" si="4">SUM(E11:E13)</f>
        <v>225</v>
      </c>
      <c r="F10" s="410">
        <f t="shared" si="4"/>
        <v>618</v>
      </c>
      <c r="G10" s="410">
        <f t="shared" si="4"/>
        <v>7573</v>
      </c>
      <c r="H10" s="414">
        <f t="shared" si="2"/>
        <v>33.700000000000003</v>
      </c>
      <c r="I10" s="416">
        <f t="shared" si="1"/>
        <v>12.3</v>
      </c>
      <c r="J10" s="258"/>
    </row>
    <row r="11" spans="1:10" s="5" customFormat="1" ht="24" customHeight="1">
      <c r="A11" s="259"/>
      <c r="B11" s="664" t="s">
        <v>24</v>
      </c>
      <c r="C11" s="270" t="s">
        <v>167</v>
      </c>
      <c r="D11" s="410">
        <v>9</v>
      </c>
      <c r="E11" s="410">
        <v>138</v>
      </c>
      <c r="F11" s="410">
        <v>428</v>
      </c>
      <c r="G11" s="410">
        <v>5187</v>
      </c>
      <c r="H11" s="414">
        <f>ROUND(G11/E11,1)</f>
        <v>37.6</v>
      </c>
      <c r="I11" s="416">
        <f t="shared" si="1"/>
        <v>12.1</v>
      </c>
      <c r="J11" s="258"/>
    </row>
    <row r="12" spans="1:10" s="5" customFormat="1" ht="24" customHeight="1">
      <c r="A12" s="259"/>
      <c r="B12" s="665"/>
      <c r="C12" s="266" t="s">
        <v>166</v>
      </c>
      <c r="D12" s="409">
        <v>3</v>
      </c>
      <c r="E12" s="409">
        <v>73</v>
      </c>
      <c r="F12" s="409">
        <v>142</v>
      </c>
      <c r="G12" s="409">
        <v>2103</v>
      </c>
      <c r="H12" s="414">
        <f t="shared" si="2"/>
        <v>28.8</v>
      </c>
      <c r="I12" s="416">
        <f t="shared" si="1"/>
        <v>14.8</v>
      </c>
      <c r="J12" s="263"/>
    </row>
    <row r="13" spans="1:10" s="5" customFormat="1" ht="24" customHeight="1">
      <c r="A13" s="259"/>
      <c r="B13" s="271" t="s">
        <v>351</v>
      </c>
      <c r="C13" s="270" t="s">
        <v>167</v>
      </c>
      <c r="D13" s="410">
        <v>2</v>
      </c>
      <c r="E13" s="410">
        <v>14</v>
      </c>
      <c r="F13" s="410">
        <v>48</v>
      </c>
      <c r="G13" s="410">
        <v>283</v>
      </c>
      <c r="H13" s="414">
        <f t="shared" si="2"/>
        <v>20.2</v>
      </c>
      <c r="I13" s="416">
        <f t="shared" si="1"/>
        <v>5.9</v>
      </c>
      <c r="J13" s="258"/>
    </row>
    <row r="14" spans="1:10" s="5" customFormat="1" ht="24" customHeight="1">
      <c r="A14" s="650" t="s">
        <v>100</v>
      </c>
      <c r="B14" s="651"/>
      <c r="C14" s="651"/>
      <c r="D14" s="410">
        <f>SUM(D15:D16)</f>
        <v>4</v>
      </c>
      <c r="E14" s="410">
        <f t="shared" ref="E14:G14" si="5">SUM(E15:E16)</f>
        <v>0</v>
      </c>
      <c r="F14" s="410">
        <f t="shared" si="5"/>
        <v>303</v>
      </c>
      <c r="G14" s="410">
        <f t="shared" si="5"/>
        <v>4485</v>
      </c>
      <c r="H14" s="410">
        <f>SUM(H15:H16)</f>
        <v>0</v>
      </c>
      <c r="I14" s="416">
        <f t="shared" si="1"/>
        <v>14.8</v>
      </c>
      <c r="J14" s="258"/>
    </row>
    <row r="15" spans="1:10" s="5" customFormat="1" ht="24" customHeight="1">
      <c r="A15" s="259"/>
      <c r="B15" s="648" t="s">
        <v>167</v>
      </c>
      <c r="C15" s="649"/>
      <c r="D15" s="410">
        <v>2</v>
      </c>
      <c r="E15" s="451">
        <v>0</v>
      </c>
      <c r="F15" s="410">
        <v>151</v>
      </c>
      <c r="G15" s="410">
        <v>2196</v>
      </c>
      <c r="H15" s="417">
        <v>0</v>
      </c>
      <c r="I15" s="416">
        <f t="shared" si="1"/>
        <v>14.5</v>
      </c>
      <c r="J15" s="258"/>
    </row>
    <row r="16" spans="1:10" s="5" customFormat="1" ht="24" customHeight="1">
      <c r="A16" s="257"/>
      <c r="B16" s="648" t="s">
        <v>166</v>
      </c>
      <c r="C16" s="649"/>
      <c r="D16" s="409">
        <v>2</v>
      </c>
      <c r="E16" s="452">
        <v>0</v>
      </c>
      <c r="F16" s="409">
        <v>152</v>
      </c>
      <c r="G16" s="409">
        <v>2289</v>
      </c>
      <c r="H16" s="418">
        <v>0</v>
      </c>
      <c r="I16" s="416">
        <f t="shared" si="1"/>
        <v>15.1</v>
      </c>
      <c r="J16" s="263"/>
    </row>
    <row r="17" spans="1:10" s="5" customFormat="1" ht="24" customHeight="1">
      <c r="A17" s="650" t="s">
        <v>352</v>
      </c>
      <c r="B17" s="651"/>
      <c r="C17" s="651"/>
      <c r="D17" s="410">
        <f>D18</f>
        <v>2</v>
      </c>
      <c r="E17" s="410">
        <f t="shared" ref="E17:G17" si="6">E18</f>
        <v>0</v>
      </c>
      <c r="F17" s="410">
        <f t="shared" si="6"/>
        <v>49</v>
      </c>
      <c r="G17" s="410">
        <f t="shared" si="6"/>
        <v>342</v>
      </c>
      <c r="H17" s="410">
        <f>H18</f>
        <v>0</v>
      </c>
      <c r="I17" s="416">
        <f t="shared" si="1"/>
        <v>7</v>
      </c>
      <c r="J17" s="258"/>
    </row>
    <row r="18" spans="1:10" s="5" customFormat="1" ht="24" customHeight="1">
      <c r="A18" s="257"/>
      <c r="B18" s="648" t="s">
        <v>166</v>
      </c>
      <c r="C18" s="649"/>
      <c r="D18" s="410">
        <v>2</v>
      </c>
      <c r="E18" s="451">
        <v>0</v>
      </c>
      <c r="F18" s="410">
        <v>49</v>
      </c>
      <c r="G18" s="410">
        <v>342</v>
      </c>
      <c r="H18" s="417">
        <v>0</v>
      </c>
      <c r="I18" s="416">
        <f t="shared" si="1"/>
        <v>7</v>
      </c>
      <c r="J18" s="258"/>
    </row>
    <row r="19" spans="1:10" s="5" customFormat="1" ht="24" customHeight="1">
      <c r="A19" s="661" t="s">
        <v>353</v>
      </c>
      <c r="B19" s="651"/>
      <c r="C19" s="651"/>
      <c r="D19" s="410">
        <v>8</v>
      </c>
      <c r="E19" s="410">
        <v>143</v>
      </c>
      <c r="F19" s="410">
        <v>374</v>
      </c>
      <c r="G19" s="410">
        <v>493</v>
      </c>
      <c r="H19" s="414">
        <f>ROUND(G19/E19,1)</f>
        <v>3.4</v>
      </c>
      <c r="I19" s="416">
        <f t="shared" si="1"/>
        <v>1.3</v>
      </c>
      <c r="J19" s="258"/>
    </row>
    <row r="20" spans="1:10" s="5" customFormat="1" ht="24" customHeight="1">
      <c r="A20" s="661" t="s">
        <v>354</v>
      </c>
      <c r="B20" s="651"/>
      <c r="C20" s="651"/>
      <c r="D20" s="410">
        <v>7</v>
      </c>
      <c r="E20" s="451">
        <v>0</v>
      </c>
      <c r="F20" s="410">
        <v>40</v>
      </c>
      <c r="G20" s="410">
        <v>480</v>
      </c>
      <c r="H20" s="417">
        <v>0</v>
      </c>
      <c r="I20" s="416">
        <f t="shared" si="1"/>
        <v>12</v>
      </c>
      <c r="J20" s="263"/>
    </row>
    <row r="21" spans="1:10" s="5" customFormat="1" ht="24" customHeight="1" thickBot="1">
      <c r="A21" s="662" t="s">
        <v>355</v>
      </c>
      <c r="B21" s="663"/>
      <c r="C21" s="663"/>
      <c r="D21" s="453">
        <v>2</v>
      </c>
      <c r="E21" s="454">
        <v>0</v>
      </c>
      <c r="F21" s="453">
        <v>15</v>
      </c>
      <c r="G21" s="453">
        <v>70</v>
      </c>
      <c r="H21" s="419">
        <v>0</v>
      </c>
      <c r="I21" s="420">
        <f>ROUND(G21/F21,1)</f>
        <v>4.7</v>
      </c>
      <c r="J21" s="268"/>
    </row>
    <row r="22" spans="1:10" ht="28.5" customHeight="1" thickTop="1" thickBot="1">
      <c r="A22" s="654" t="s">
        <v>165</v>
      </c>
      <c r="B22" s="655"/>
      <c r="C22" s="655"/>
      <c r="D22" s="411">
        <f>D3+D5+D7+D10+D14+D17+D19+D20+D21</f>
        <v>124</v>
      </c>
      <c r="E22" s="413">
        <v>0</v>
      </c>
      <c r="F22" s="411">
        <f>F3+F5+F7+F10+F14+F17+F19+F20+F21</f>
        <v>3050</v>
      </c>
      <c r="G22" s="411">
        <f>G3+G5+G7+G10+G14+G17+G19+G20+G21</f>
        <v>33718</v>
      </c>
      <c r="H22" s="413">
        <v>0</v>
      </c>
      <c r="I22" s="421">
        <f>ROUND(G22/F22,1)</f>
        <v>11.1</v>
      </c>
      <c r="J22" s="269"/>
    </row>
    <row r="23" spans="1:10" ht="30" customHeight="1">
      <c r="A23" s="78"/>
      <c r="B23" s="79"/>
      <c r="C23" s="78"/>
      <c r="E23" s="652" t="s">
        <v>411</v>
      </c>
      <c r="F23" s="653"/>
      <c r="G23" s="653"/>
      <c r="H23" s="653"/>
      <c r="I23" s="653"/>
      <c r="J23" s="653"/>
    </row>
    <row r="24" spans="1:10" ht="14.25">
      <c r="A24" s="50"/>
      <c r="B24" s="50"/>
      <c r="C24" s="50"/>
    </row>
  </sheetData>
  <mergeCells count="20">
    <mergeCell ref="A2:C2"/>
    <mergeCell ref="A20:C20"/>
    <mergeCell ref="A21:C21"/>
    <mergeCell ref="B15:C15"/>
    <mergeCell ref="B16:C16"/>
    <mergeCell ref="B18:C18"/>
    <mergeCell ref="A14:C14"/>
    <mergeCell ref="B8:C8"/>
    <mergeCell ref="A17:C17"/>
    <mergeCell ref="A19:C19"/>
    <mergeCell ref="B11:B12"/>
    <mergeCell ref="A10:C10"/>
    <mergeCell ref="B4:C4"/>
    <mergeCell ref="A7:C7"/>
    <mergeCell ref="B6:C6"/>
    <mergeCell ref="B9:C9"/>
    <mergeCell ref="A5:C5"/>
    <mergeCell ref="E23:J23"/>
    <mergeCell ref="A22:C22"/>
    <mergeCell ref="A3:C3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firstPageNumber="2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48"/>
  <sheetViews>
    <sheetView zoomScale="80" zoomScaleNormal="80" zoomScaleSheetLayoutView="79" workbookViewId="0"/>
  </sheetViews>
  <sheetFormatPr defaultRowHeight="13.5"/>
  <cols>
    <col min="1" max="1" width="8.625" style="20" customWidth="1"/>
    <col min="2" max="2" width="10.625" style="21" customWidth="1"/>
    <col min="3" max="3" width="15.625" style="22" customWidth="1"/>
    <col min="4" max="4" width="38.625" style="22" customWidth="1"/>
    <col min="5" max="10" width="12.625" style="22" customWidth="1"/>
    <col min="11" max="16" width="8.625" style="22" customWidth="1"/>
    <col min="17" max="17" width="12.625" style="22" customWidth="1"/>
    <col min="18" max="18" width="12.625" style="21" customWidth="1"/>
    <col min="19" max="16384" width="9" style="21"/>
  </cols>
  <sheetData>
    <row r="1" spans="1:18" s="7" customFormat="1" ht="30" customHeight="1" thickBot="1">
      <c r="A1" s="1" t="s">
        <v>109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7" customFormat="1" ht="21.95" customHeight="1">
      <c r="A2" s="672" t="s">
        <v>93</v>
      </c>
      <c r="B2" s="673"/>
      <c r="C2" s="676" t="s">
        <v>92</v>
      </c>
      <c r="D2" s="679" t="s">
        <v>83</v>
      </c>
      <c r="E2" s="681" t="s">
        <v>80</v>
      </c>
      <c r="F2" s="682"/>
      <c r="G2" s="683"/>
      <c r="H2" s="684" t="s">
        <v>81</v>
      </c>
      <c r="I2" s="684"/>
      <c r="J2" s="684"/>
      <c r="K2" s="682"/>
      <c r="L2" s="682"/>
      <c r="M2" s="682"/>
      <c r="N2" s="682"/>
      <c r="O2" s="682"/>
      <c r="P2" s="682"/>
      <c r="Q2" s="676" t="s">
        <v>82</v>
      </c>
      <c r="R2" s="670" t="s">
        <v>62</v>
      </c>
    </row>
    <row r="3" spans="1:18" s="7" customFormat="1" ht="21.95" customHeight="1" thickBot="1">
      <c r="A3" s="674"/>
      <c r="B3" s="675"/>
      <c r="C3" s="678"/>
      <c r="D3" s="680"/>
      <c r="E3" s="218" t="s">
        <v>10</v>
      </c>
      <c r="F3" s="219" t="s">
        <v>8</v>
      </c>
      <c r="G3" s="220" t="s">
        <v>9</v>
      </c>
      <c r="H3" s="221" t="s">
        <v>10</v>
      </c>
      <c r="I3" s="219" t="s">
        <v>8</v>
      </c>
      <c r="J3" s="221" t="s">
        <v>9</v>
      </c>
      <c r="K3" s="627" t="s">
        <v>356</v>
      </c>
      <c r="L3" s="628" t="s">
        <v>357</v>
      </c>
      <c r="M3" s="628" t="s">
        <v>358</v>
      </c>
      <c r="N3" s="628" t="s">
        <v>359</v>
      </c>
      <c r="O3" s="628" t="s">
        <v>360</v>
      </c>
      <c r="P3" s="629" t="s">
        <v>361</v>
      </c>
      <c r="Q3" s="677"/>
      <c r="R3" s="671"/>
    </row>
    <row r="4" spans="1:18" s="7" customFormat="1" ht="21.95" customHeight="1" thickTop="1">
      <c r="A4" s="10">
        <v>1</v>
      </c>
      <c r="B4" s="81" t="s">
        <v>168</v>
      </c>
      <c r="C4" s="277" t="s">
        <v>172</v>
      </c>
      <c r="D4" s="87" t="s">
        <v>173</v>
      </c>
      <c r="E4" s="301">
        <f>F4+G4</f>
        <v>25</v>
      </c>
      <c r="F4" s="455">
        <v>8</v>
      </c>
      <c r="G4" s="456">
        <v>17</v>
      </c>
      <c r="H4" s="302">
        <f>I4+J4</f>
        <v>452</v>
      </c>
      <c r="I4" s="455">
        <v>245</v>
      </c>
      <c r="J4" s="455">
        <v>207</v>
      </c>
      <c r="K4" s="461">
        <v>64</v>
      </c>
      <c r="L4" s="461">
        <v>61</v>
      </c>
      <c r="M4" s="461">
        <v>90</v>
      </c>
      <c r="N4" s="461">
        <v>67</v>
      </c>
      <c r="O4" s="461">
        <v>71</v>
      </c>
      <c r="P4" s="462">
        <v>99</v>
      </c>
      <c r="Q4" s="303">
        <v>17</v>
      </c>
      <c r="R4" s="304"/>
    </row>
    <row r="5" spans="1:18" s="7" customFormat="1" ht="21.95" customHeight="1">
      <c r="A5" s="11">
        <v>2</v>
      </c>
      <c r="B5" s="77" t="s">
        <v>174</v>
      </c>
      <c r="C5" s="278" t="s">
        <v>175</v>
      </c>
      <c r="D5" s="88" t="s">
        <v>176</v>
      </c>
      <c r="E5" s="305">
        <f t="shared" ref="E5:E45" si="0">F5+G5</f>
        <v>27</v>
      </c>
      <c r="F5" s="457">
        <v>8</v>
      </c>
      <c r="G5" s="458">
        <v>19</v>
      </c>
      <c r="H5" s="306">
        <f t="shared" ref="H5:H45" si="1">I5+J5</f>
        <v>308</v>
      </c>
      <c r="I5" s="457">
        <v>148</v>
      </c>
      <c r="J5" s="457">
        <v>160</v>
      </c>
      <c r="K5" s="463">
        <v>49</v>
      </c>
      <c r="L5" s="463">
        <v>39</v>
      </c>
      <c r="M5" s="463">
        <v>49</v>
      </c>
      <c r="N5" s="463">
        <v>61</v>
      </c>
      <c r="O5" s="463">
        <v>58</v>
      </c>
      <c r="P5" s="464">
        <v>52</v>
      </c>
      <c r="Q5" s="307">
        <v>16</v>
      </c>
      <c r="R5" s="308"/>
    </row>
    <row r="6" spans="1:18" s="7" customFormat="1" ht="21.95" customHeight="1">
      <c r="A6" s="11">
        <v>3</v>
      </c>
      <c r="B6" s="77" t="s">
        <v>177</v>
      </c>
      <c r="C6" s="278" t="s">
        <v>178</v>
      </c>
      <c r="D6" s="88" t="s">
        <v>179</v>
      </c>
      <c r="E6" s="305">
        <f t="shared" si="0"/>
        <v>28</v>
      </c>
      <c r="F6" s="457">
        <v>9</v>
      </c>
      <c r="G6" s="458">
        <v>19</v>
      </c>
      <c r="H6" s="306">
        <f t="shared" si="1"/>
        <v>461</v>
      </c>
      <c r="I6" s="457">
        <v>225</v>
      </c>
      <c r="J6" s="457">
        <v>236</v>
      </c>
      <c r="K6" s="463">
        <v>86</v>
      </c>
      <c r="L6" s="463">
        <v>77</v>
      </c>
      <c r="M6" s="463">
        <v>62</v>
      </c>
      <c r="N6" s="463">
        <v>74</v>
      </c>
      <c r="O6" s="463">
        <v>77</v>
      </c>
      <c r="P6" s="464">
        <v>85</v>
      </c>
      <c r="Q6" s="307">
        <v>20</v>
      </c>
      <c r="R6" s="308"/>
    </row>
    <row r="7" spans="1:18" s="7" customFormat="1" ht="21.95" customHeight="1">
      <c r="A7" s="11">
        <v>4</v>
      </c>
      <c r="B7" s="77" t="s">
        <v>180</v>
      </c>
      <c r="C7" s="278" t="s">
        <v>181</v>
      </c>
      <c r="D7" s="88" t="s">
        <v>182</v>
      </c>
      <c r="E7" s="305">
        <f t="shared" si="0"/>
        <v>12</v>
      </c>
      <c r="F7" s="457">
        <v>4</v>
      </c>
      <c r="G7" s="458">
        <v>8</v>
      </c>
      <c r="H7" s="306">
        <f t="shared" si="1"/>
        <v>159</v>
      </c>
      <c r="I7" s="457">
        <v>79</v>
      </c>
      <c r="J7" s="457">
        <v>80</v>
      </c>
      <c r="K7" s="463">
        <v>24</v>
      </c>
      <c r="L7" s="463">
        <v>27</v>
      </c>
      <c r="M7" s="463">
        <v>25</v>
      </c>
      <c r="N7" s="463">
        <v>28</v>
      </c>
      <c r="O7" s="463">
        <v>27</v>
      </c>
      <c r="P7" s="464">
        <v>28</v>
      </c>
      <c r="Q7" s="307">
        <v>8</v>
      </c>
      <c r="R7" s="308"/>
    </row>
    <row r="8" spans="1:18" s="7" customFormat="1" ht="21.95" customHeight="1">
      <c r="A8" s="11">
        <v>5</v>
      </c>
      <c r="B8" s="77" t="s">
        <v>183</v>
      </c>
      <c r="C8" s="278" t="s">
        <v>184</v>
      </c>
      <c r="D8" s="88" t="s">
        <v>185</v>
      </c>
      <c r="E8" s="305">
        <f t="shared" si="0"/>
        <v>24</v>
      </c>
      <c r="F8" s="457">
        <v>8</v>
      </c>
      <c r="G8" s="458">
        <v>16</v>
      </c>
      <c r="H8" s="306">
        <f t="shared" si="1"/>
        <v>368</v>
      </c>
      <c r="I8" s="457">
        <v>195</v>
      </c>
      <c r="J8" s="457">
        <v>173</v>
      </c>
      <c r="K8" s="463">
        <v>57</v>
      </c>
      <c r="L8" s="463">
        <v>52</v>
      </c>
      <c r="M8" s="463">
        <v>59</v>
      </c>
      <c r="N8" s="463">
        <v>60</v>
      </c>
      <c r="O8" s="463">
        <v>70</v>
      </c>
      <c r="P8" s="464">
        <v>70</v>
      </c>
      <c r="Q8" s="307">
        <v>17</v>
      </c>
      <c r="R8" s="308"/>
    </row>
    <row r="9" spans="1:18" s="7" customFormat="1" ht="21.95" customHeight="1">
      <c r="A9" s="11">
        <v>6</v>
      </c>
      <c r="B9" s="77" t="s">
        <v>186</v>
      </c>
      <c r="C9" s="278" t="s">
        <v>187</v>
      </c>
      <c r="D9" s="88" t="s">
        <v>188</v>
      </c>
      <c r="E9" s="305">
        <f t="shared" si="0"/>
        <v>9</v>
      </c>
      <c r="F9" s="457">
        <v>3</v>
      </c>
      <c r="G9" s="458">
        <v>6</v>
      </c>
      <c r="H9" s="306">
        <f t="shared" si="1"/>
        <v>27</v>
      </c>
      <c r="I9" s="457">
        <v>17</v>
      </c>
      <c r="J9" s="457">
        <v>10</v>
      </c>
      <c r="K9" s="463">
        <v>1</v>
      </c>
      <c r="L9" s="463">
        <v>3</v>
      </c>
      <c r="M9" s="463">
        <v>2</v>
      </c>
      <c r="N9" s="463">
        <v>3</v>
      </c>
      <c r="O9" s="463">
        <v>8</v>
      </c>
      <c r="P9" s="464">
        <v>10</v>
      </c>
      <c r="Q9" s="307">
        <v>5</v>
      </c>
      <c r="R9" s="308"/>
    </row>
    <row r="10" spans="1:18" s="7" customFormat="1" ht="21.95" customHeight="1">
      <c r="A10" s="11">
        <v>7</v>
      </c>
      <c r="B10" s="77" t="s">
        <v>174</v>
      </c>
      <c r="C10" s="278" t="s">
        <v>189</v>
      </c>
      <c r="D10" s="88" t="s">
        <v>190</v>
      </c>
      <c r="E10" s="305">
        <f t="shared" si="0"/>
        <v>13</v>
      </c>
      <c r="F10" s="457">
        <v>7</v>
      </c>
      <c r="G10" s="458">
        <v>6</v>
      </c>
      <c r="H10" s="306">
        <f t="shared" si="1"/>
        <v>33</v>
      </c>
      <c r="I10" s="457">
        <v>15</v>
      </c>
      <c r="J10" s="457">
        <v>18</v>
      </c>
      <c r="K10" s="463">
        <v>0</v>
      </c>
      <c r="L10" s="463">
        <v>4</v>
      </c>
      <c r="M10" s="463">
        <v>9</v>
      </c>
      <c r="N10" s="463">
        <v>6</v>
      </c>
      <c r="O10" s="463">
        <v>7</v>
      </c>
      <c r="P10" s="464">
        <v>7</v>
      </c>
      <c r="Q10" s="307">
        <v>5</v>
      </c>
      <c r="R10" s="308"/>
    </row>
    <row r="11" spans="1:18" s="7" customFormat="1" ht="21.95" customHeight="1">
      <c r="A11" s="11">
        <v>8</v>
      </c>
      <c r="B11" s="77" t="s">
        <v>191</v>
      </c>
      <c r="C11" s="278" t="s">
        <v>192</v>
      </c>
      <c r="D11" s="88" t="s">
        <v>193</v>
      </c>
      <c r="E11" s="305">
        <f t="shared" si="0"/>
        <v>19</v>
      </c>
      <c r="F11" s="457">
        <v>6</v>
      </c>
      <c r="G11" s="458">
        <v>13</v>
      </c>
      <c r="H11" s="306">
        <f t="shared" si="1"/>
        <v>285</v>
      </c>
      <c r="I11" s="457">
        <v>142</v>
      </c>
      <c r="J11" s="457">
        <v>143</v>
      </c>
      <c r="K11" s="463">
        <v>50</v>
      </c>
      <c r="L11" s="463">
        <v>38</v>
      </c>
      <c r="M11" s="463">
        <v>49</v>
      </c>
      <c r="N11" s="463">
        <v>37</v>
      </c>
      <c r="O11" s="463">
        <v>53</v>
      </c>
      <c r="P11" s="464">
        <v>58</v>
      </c>
      <c r="Q11" s="307">
        <v>12</v>
      </c>
      <c r="R11" s="308"/>
    </row>
    <row r="12" spans="1:18" s="7" customFormat="1" ht="21.95" customHeight="1">
      <c r="A12" s="11">
        <v>9</v>
      </c>
      <c r="B12" s="77" t="s">
        <v>183</v>
      </c>
      <c r="C12" s="278" t="s">
        <v>194</v>
      </c>
      <c r="D12" s="88" t="s">
        <v>195</v>
      </c>
      <c r="E12" s="305">
        <f t="shared" si="0"/>
        <v>17</v>
      </c>
      <c r="F12" s="457">
        <v>4</v>
      </c>
      <c r="G12" s="458">
        <v>13</v>
      </c>
      <c r="H12" s="306">
        <f t="shared" si="1"/>
        <v>107</v>
      </c>
      <c r="I12" s="457">
        <v>49</v>
      </c>
      <c r="J12" s="457">
        <v>58</v>
      </c>
      <c r="K12" s="463">
        <v>19</v>
      </c>
      <c r="L12" s="463">
        <v>20</v>
      </c>
      <c r="M12" s="463">
        <v>10</v>
      </c>
      <c r="N12" s="463">
        <v>23</v>
      </c>
      <c r="O12" s="463">
        <v>20</v>
      </c>
      <c r="P12" s="464">
        <v>15</v>
      </c>
      <c r="Q12" s="307">
        <v>7</v>
      </c>
      <c r="R12" s="308"/>
    </row>
    <row r="13" spans="1:18" s="7" customFormat="1" ht="21.95" customHeight="1">
      <c r="A13" s="11">
        <v>10</v>
      </c>
      <c r="B13" s="77" t="s">
        <v>177</v>
      </c>
      <c r="C13" s="278" t="s">
        <v>196</v>
      </c>
      <c r="D13" s="88" t="s">
        <v>197</v>
      </c>
      <c r="E13" s="305">
        <f t="shared" si="0"/>
        <v>14</v>
      </c>
      <c r="F13" s="457">
        <v>4</v>
      </c>
      <c r="G13" s="458">
        <v>10</v>
      </c>
      <c r="H13" s="306">
        <f t="shared" si="1"/>
        <v>95</v>
      </c>
      <c r="I13" s="457">
        <v>49</v>
      </c>
      <c r="J13" s="457">
        <v>46</v>
      </c>
      <c r="K13" s="463">
        <v>12</v>
      </c>
      <c r="L13" s="463">
        <v>14</v>
      </c>
      <c r="M13" s="463">
        <v>19</v>
      </c>
      <c r="N13" s="463">
        <v>8</v>
      </c>
      <c r="O13" s="463">
        <v>26</v>
      </c>
      <c r="P13" s="464">
        <v>16</v>
      </c>
      <c r="Q13" s="307">
        <v>9</v>
      </c>
      <c r="R13" s="308"/>
    </row>
    <row r="14" spans="1:18" s="7" customFormat="1" ht="21.95" customHeight="1">
      <c r="A14" s="11">
        <v>11</v>
      </c>
      <c r="B14" s="77" t="s">
        <v>198</v>
      </c>
      <c r="C14" s="278" t="s">
        <v>199</v>
      </c>
      <c r="D14" s="88" t="s">
        <v>200</v>
      </c>
      <c r="E14" s="305">
        <f t="shared" si="0"/>
        <v>13</v>
      </c>
      <c r="F14" s="457">
        <v>5</v>
      </c>
      <c r="G14" s="458">
        <v>8</v>
      </c>
      <c r="H14" s="306">
        <f t="shared" si="1"/>
        <v>148</v>
      </c>
      <c r="I14" s="457">
        <v>70</v>
      </c>
      <c r="J14" s="457">
        <v>78</v>
      </c>
      <c r="K14" s="463">
        <v>29</v>
      </c>
      <c r="L14" s="463">
        <v>23</v>
      </c>
      <c r="M14" s="463">
        <v>29</v>
      </c>
      <c r="N14" s="463">
        <v>20</v>
      </c>
      <c r="O14" s="463">
        <v>21</v>
      </c>
      <c r="P14" s="464">
        <v>26</v>
      </c>
      <c r="Q14" s="307">
        <v>9</v>
      </c>
      <c r="R14" s="308"/>
    </row>
    <row r="15" spans="1:18" s="7" customFormat="1" ht="21.95" customHeight="1">
      <c r="A15" s="11">
        <v>12</v>
      </c>
      <c r="B15" s="77" t="s">
        <v>201</v>
      </c>
      <c r="C15" s="278" t="s">
        <v>202</v>
      </c>
      <c r="D15" s="88" t="s">
        <v>203</v>
      </c>
      <c r="E15" s="305">
        <f t="shared" si="0"/>
        <v>19</v>
      </c>
      <c r="F15" s="457">
        <v>9</v>
      </c>
      <c r="G15" s="458">
        <v>10</v>
      </c>
      <c r="H15" s="306">
        <f t="shared" si="1"/>
        <v>257</v>
      </c>
      <c r="I15" s="457">
        <v>128</v>
      </c>
      <c r="J15" s="457">
        <v>129</v>
      </c>
      <c r="K15" s="463">
        <v>40</v>
      </c>
      <c r="L15" s="463">
        <v>39</v>
      </c>
      <c r="M15" s="463">
        <v>44</v>
      </c>
      <c r="N15" s="463">
        <v>41</v>
      </c>
      <c r="O15" s="463">
        <v>38</v>
      </c>
      <c r="P15" s="464">
        <v>55</v>
      </c>
      <c r="Q15" s="307">
        <v>13</v>
      </c>
      <c r="R15" s="308"/>
    </row>
    <row r="16" spans="1:18" s="7" customFormat="1" ht="21.95" customHeight="1">
      <c r="A16" s="11">
        <v>13</v>
      </c>
      <c r="B16" s="77" t="s">
        <v>204</v>
      </c>
      <c r="C16" s="278" t="s">
        <v>205</v>
      </c>
      <c r="D16" s="88" t="s">
        <v>206</v>
      </c>
      <c r="E16" s="305">
        <f t="shared" si="0"/>
        <v>29</v>
      </c>
      <c r="F16" s="457">
        <v>9</v>
      </c>
      <c r="G16" s="458">
        <v>20</v>
      </c>
      <c r="H16" s="306">
        <f t="shared" si="1"/>
        <v>392</v>
      </c>
      <c r="I16" s="457">
        <v>201</v>
      </c>
      <c r="J16" s="457">
        <v>191</v>
      </c>
      <c r="K16" s="463">
        <v>73</v>
      </c>
      <c r="L16" s="463">
        <v>71</v>
      </c>
      <c r="M16" s="463">
        <v>74</v>
      </c>
      <c r="N16" s="463">
        <v>75</v>
      </c>
      <c r="O16" s="463">
        <v>56</v>
      </c>
      <c r="P16" s="464">
        <v>43</v>
      </c>
      <c r="Q16" s="307">
        <v>20</v>
      </c>
      <c r="R16" s="308"/>
    </row>
    <row r="17" spans="1:18" s="7" customFormat="1" ht="21.95" customHeight="1">
      <c r="A17" s="11">
        <v>14</v>
      </c>
      <c r="B17" s="77" t="s">
        <v>207</v>
      </c>
      <c r="C17" s="278" t="s">
        <v>208</v>
      </c>
      <c r="D17" s="88" t="s">
        <v>11</v>
      </c>
      <c r="E17" s="305">
        <f t="shared" si="0"/>
        <v>31</v>
      </c>
      <c r="F17" s="457">
        <v>9</v>
      </c>
      <c r="G17" s="458">
        <v>22</v>
      </c>
      <c r="H17" s="306">
        <f t="shared" si="1"/>
        <v>540</v>
      </c>
      <c r="I17" s="457">
        <v>257</v>
      </c>
      <c r="J17" s="457">
        <v>283</v>
      </c>
      <c r="K17" s="463">
        <v>96</v>
      </c>
      <c r="L17" s="463">
        <v>81</v>
      </c>
      <c r="M17" s="463">
        <v>77</v>
      </c>
      <c r="N17" s="463">
        <v>80</v>
      </c>
      <c r="O17" s="463">
        <v>104</v>
      </c>
      <c r="P17" s="464">
        <v>102</v>
      </c>
      <c r="Q17" s="307">
        <v>23</v>
      </c>
      <c r="R17" s="308"/>
    </row>
    <row r="18" spans="1:18" s="7" customFormat="1" ht="21.95" customHeight="1">
      <c r="A18" s="11">
        <v>15</v>
      </c>
      <c r="B18" s="77" t="s">
        <v>209</v>
      </c>
      <c r="C18" s="278" t="s">
        <v>210</v>
      </c>
      <c r="D18" s="88" t="s">
        <v>211</v>
      </c>
      <c r="E18" s="305">
        <f t="shared" si="0"/>
        <v>32</v>
      </c>
      <c r="F18" s="457">
        <v>9</v>
      </c>
      <c r="G18" s="458">
        <v>23</v>
      </c>
      <c r="H18" s="306">
        <f t="shared" si="1"/>
        <v>442</v>
      </c>
      <c r="I18" s="457">
        <v>230</v>
      </c>
      <c r="J18" s="457">
        <v>212</v>
      </c>
      <c r="K18" s="463">
        <v>70</v>
      </c>
      <c r="L18" s="463">
        <v>70</v>
      </c>
      <c r="M18" s="463">
        <v>63</v>
      </c>
      <c r="N18" s="463">
        <v>83</v>
      </c>
      <c r="O18" s="463">
        <v>75</v>
      </c>
      <c r="P18" s="464">
        <v>81</v>
      </c>
      <c r="Q18" s="307">
        <v>21</v>
      </c>
      <c r="R18" s="308"/>
    </row>
    <row r="19" spans="1:18" s="7" customFormat="1" ht="21.95" customHeight="1">
      <c r="A19" s="11">
        <v>16</v>
      </c>
      <c r="B19" s="77" t="s">
        <v>209</v>
      </c>
      <c r="C19" s="278" t="s">
        <v>212</v>
      </c>
      <c r="D19" s="88" t="s">
        <v>213</v>
      </c>
      <c r="E19" s="305">
        <f t="shared" si="0"/>
        <v>17</v>
      </c>
      <c r="F19" s="457">
        <v>7</v>
      </c>
      <c r="G19" s="458">
        <v>10</v>
      </c>
      <c r="H19" s="306">
        <f t="shared" si="1"/>
        <v>176</v>
      </c>
      <c r="I19" s="457">
        <v>82</v>
      </c>
      <c r="J19" s="457">
        <v>94</v>
      </c>
      <c r="K19" s="463">
        <v>24</v>
      </c>
      <c r="L19" s="463">
        <v>32</v>
      </c>
      <c r="M19" s="463">
        <v>26</v>
      </c>
      <c r="N19" s="463">
        <v>30</v>
      </c>
      <c r="O19" s="463">
        <v>33</v>
      </c>
      <c r="P19" s="464">
        <v>31</v>
      </c>
      <c r="Q19" s="307">
        <v>10</v>
      </c>
      <c r="R19" s="308"/>
    </row>
    <row r="20" spans="1:18" s="7" customFormat="1" ht="21.95" customHeight="1">
      <c r="A20" s="11">
        <v>17</v>
      </c>
      <c r="B20" s="77" t="s">
        <v>209</v>
      </c>
      <c r="C20" s="278" t="s">
        <v>214</v>
      </c>
      <c r="D20" s="88" t="s">
        <v>215</v>
      </c>
      <c r="E20" s="305">
        <f t="shared" si="0"/>
        <v>9</v>
      </c>
      <c r="F20" s="457">
        <v>4</v>
      </c>
      <c r="G20" s="458">
        <v>5</v>
      </c>
      <c r="H20" s="306">
        <f t="shared" si="1"/>
        <v>33</v>
      </c>
      <c r="I20" s="457">
        <v>13</v>
      </c>
      <c r="J20" s="457">
        <v>20</v>
      </c>
      <c r="K20" s="463">
        <v>4</v>
      </c>
      <c r="L20" s="463">
        <v>7</v>
      </c>
      <c r="M20" s="463">
        <v>4</v>
      </c>
      <c r="N20" s="463">
        <v>6</v>
      </c>
      <c r="O20" s="463">
        <v>6</v>
      </c>
      <c r="P20" s="464">
        <v>6</v>
      </c>
      <c r="Q20" s="307">
        <v>5</v>
      </c>
      <c r="R20" s="308"/>
    </row>
    <row r="21" spans="1:18" s="5" customFormat="1" ht="21.95" customHeight="1">
      <c r="A21" s="11">
        <v>18</v>
      </c>
      <c r="B21" s="82" t="s">
        <v>209</v>
      </c>
      <c r="C21" s="278" t="s">
        <v>26</v>
      </c>
      <c r="D21" s="88" t="s">
        <v>27</v>
      </c>
      <c r="E21" s="305">
        <f t="shared" si="0"/>
        <v>10</v>
      </c>
      <c r="F21" s="457">
        <v>3</v>
      </c>
      <c r="G21" s="458">
        <v>7</v>
      </c>
      <c r="H21" s="306">
        <f t="shared" si="1"/>
        <v>54</v>
      </c>
      <c r="I21" s="457">
        <v>31</v>
      </c>
      <c r="J21" s="457">
        <v>23</v>
      </c>
      <c r="K21" s="463">
        <v>9</v>
      </c>
      <c r="L21" s="463">
        <v>6</v>
      </c>
      <c r="M21" s="463">
        <v>6</v>
      </c>
      <c r="N21" s="463">
        <v>15</v>
      </c>
      <c r="O21" s="463">
        <v>8</v>
      </c>
      <c r="P21" s="464">
        <v>10</v>
      </c>
      <c r="Q21" s="307">
        <v>6</v>
      </c>
      <c r="R21" s="309"/>
    </row>
    <row r="22" spans="1:18" s="5" customFormat="1" ht="21.95" customHeight="1">
      <c r="A22" s="11">
        <v>19</v>
      </c>
      <c r="B22" s="276" t="s">
        <v>209</v>
      </c>
      <c r="C22" s="278" t="s">
        <v>391</v>
      </c>
      <c r="D22" s="88" t="s">
        <v>225</v>
      </c>
      <c r="E22" s="305">
        <f t="shared" si="0"/>
        <v>13</v>
      </c>
      <c r="F22" s="457">
        <v>3</v>
      </c>
      <c r="G22" s="458">
        <v>10</v>
      </c>
      <c r="H22" s="306">
        <f t="shared" si="1"/>
        <v>101</v>
      </c>
      <c r="I22" s="457">
        <v>50</v>
      </c>
      <c r="J22" s="457">
        <v>51</v>
      </c>
      <c r="K22" s="463">
        <v>11</v>
      </c>
      <c r="L22" s="463">
        <v>14</v>
      </c>
      <c r="M22" s="463">
        <v>24</v>
      </c>
      <c r="N22" s="463">
        <v>14</v>
      </c>
      <c r="O22" s="463">
        <v>20</v>
      </c>
      <c r="P22" s="464">
        <v>18</v>
      </c>
      <c r="Q22" s="307">
        <v>8</v>
      </c>
      <c r="R22" s="309"/>
    </row>
    <row r="23" spans="1:18" s="7" customFormat="1" ht="21.95" customHeight="1">
      <c r="A23" s="11">
        <v>20</v>
      </c>
      <c r="B23" s="77" t="s">
        <v>209</v>
      </c>
      <c r="C23" s="278" t="s">
        <v>216</v>
      </c>
      <c r="D23" s="88" t="s">
        <v>217</v>
      </c>
      <c r="E23" s="305">
        <f t="shared" si="0"/>
        <v>24</v>
      </c>
      <c r="F23" s="457">
        <v>6</v>
      </c>
      <c r="G23" s="458">
        <v>18</v>
      </c>
      <c r="H23" s="306">
        <f t="shared" si="1"/>
        <v>336</v>
      </c>
      <c r="I23" s="457">
        <v>160</v>
      </c>
      <c r="J23" s="457">
        <v>176</v>
      </c>
      <c r="K23" s="463">
        <v>47</v>
      </c>
      <c r="L23" s="463">
        <v>50</v>
      </c>
      <c r="M23" s="463">
        <v>56</v>
      </c>
      <c r="N23" s="463">
        <v>55</v>
      </c>
      <c r="O23" s="463">
        <v>68</v>
      </c>
      <c r="P23" s="464">
        <v>60</v>
      </c>
      <c r="Q23" s="307">
        <v>15</v>
      </c>
      <c r="R23" s="308"/>
    </row>
    <row r="24" spans="1:18" s="7" customFormat="1" ht="21.95" customHeight="1">
      <c r="A24" s="11">
        <v>21</v>
      </c>
      <c r="B24" s="77" t="s">
        <v>209</v>
      </c>
      <c r="C24" s="278" t="s">
        <v>218</v>
      </c>
      <c r="D24" s="88" t="s">
        <v>219</v>
      </c>
      <c r="E24" s="305">
        <f t="shared" si="0"/>
        <v>20</v>
      </c>
      <c r="F24" s="457">
        <v>7</v>
      </c>
      <c r="G24" s="458">
        <v>13</v>
      </c>
      <c r="H24" s="306">
        <f t="shared" si="1"/>
        <v>247</v>
      </c>
      <c r="I24" s="457">
        <v>109</v>
      </c>
      <c r="J24" s="457">
        <v>138</v>
      </c>
      <c r="K24" s="463">
        <v>32</v>
      </c>
      <c r="L24" s="463">
        <v>37</v>
      </c>
      <c r="M24" s="463">
        <v>37</v>
      </c>
      <c r="N24" s="463">
        <v>47</v>
      </c>
      <c r="O24" s="463">
        <v>42</v>
      </c>
      <c r="P24" s="464">
        <v>52</v>
      </c>
      <c r="Q24" s="307">
        <v>13</v>
      </c>
      <c r="R24" s="308"/>
    </row>
    <row r="25" spans="1:18" s="7" customFormat="1" ht="21.95" customHeight="1">
      <c r="A25" s="11">
        <v>22</v>
      </c>
      <c r="B25" s="77" t="s">
        <v>209</v>
      </c>
      <c r="C25" s="278" t="s">
        <v>220</v>
      </c>
      <c r="D25" s="88" t="s">
        <v>32</v>
      </c>
      <c r="E25" s="305">
        <f t="shared" si="0"/>
        <v>30</v>
      </c>
      <c r="F25" s="457">
        <v>8</v>
      </c>
      <c r="G25" s="458">
        <v>22</v>
      </c>
      <c r="H25" s="306">
        <f t="shared" si="1"/>
        <v>462</v>
      </c>
      <c r="I25" s="457">
        <v>248</v>
      </c>
      <c r="J25" s="457">
        <v>214</v>
      </c>
      <c r="K25" s="463">
        <v>88</v>
      </c>
      <c r="L25" s="463">
        <v>80</v>
      </c>
      <c r="M25" s="463">
        <v>59</v>
      </c>
      <c r="N25" s="463">
        <v>80</v>
      </c>
      <c r="O25" s="463">
        <v>73</v>
      </c>
      <c r="P25" s="464">
        <v>82</v>
      </c>
      <c r="Q25" s="307">
        <v>21</v>
      </c>
      <c r="R25" s="308"/>
    </row>
    <row r="26" spans="1:18" s="7" customFormat="1" ht="21.95" customHeight="1">
      <c r="A26" s="11">
        <v>23</v>
      </c>
      <c r="B26" s="77" t="s">
        <v>180</v>
      </c>
      <c r="C26" s="278" t="s">
        <v>221</v>
      </c>
      <c r="D26" s="88" t="s">
        <v>222</v>
      </c>
      <c r="E26" s="305">
        <f t="shared" si="0"/>
        <v>20</v>
      </c>
      <c r="F26" s="457">
        <v>6</v>
      </c>
      <c r="G26" s="458">
        <v>14</v>
      </c>
      <c r="H26" s="306">
        <f t="shared" si="1"/>
        <v>243</v>
      </c>
      <c r="I26" s="457">
        <v>120</v>
      </c>
      <c r="J26" s="457">
        <v>123</v>
      </c>
      <c r="K26" s="463">
        <v>34</v>
      </c>
      <c r="L26" s="463">
        <v>37</v>
      </c>
      <c r="M26" s="463">
        <v>43</v>
      </c>
      <c r="N26" s="463">
        <v>41</v>
      </c>
      <c r="O26" s="463">
        <v>47</v>
      </c>
      <c r="P26" s="464">
        <v>41</v>
      </c>
      <c r="Q26" s="307">
        <v>12</v>
      </c>
      <c r="R26" s="308"/>
    </row>
    <row r="27" spans="1:18" s="7" customFormat="1" ht="21.95" customHeight="1">
      <c r="A27" s="11">
        <v>24</v>
      </c>
      <c r="B27" s="77" t="s">
        <v>209</v>
      </c>
      <c r="C27" s="278" t="s">
        <v>223</v>
      </c>
      <c r="D27" s="88" t="s">
        <v>224</v>
      </c>
      <c r="E27" s="305">
        <f t="shared" si="0"/>
        <v>23</v>
      </c>
      <c r="F27" s="457">
        <v>8</v>
      </c>
      <c r="G27" s="458">
        <v>15</v>
      </c>
      <c r="H27" s="306">
        <f t="shared" si="1"/>
        <v>381</v>
      </c>
      <c r="I27" s="457">
        <v>168</v>
      </c>
      <c r="J27" s="457">
        <v>213</v>
      </c>
      <c r="K27" s="463">
        <v>75</v>
      </c>
      <c r="L27" s="463">
        <v>64</v>
      </c>
      <c r="M27" s="463">
        <v>61</v>
      </c>
      <c r="N27" s="463">
        <v>61</v>
      </c>
      <c r="O27" s="463">
        <v>53</v>
      </c>
      <c r="P27" s="464">
        <v>67</v>
      </c>
      <c r="Q27" s="307">
        <v>16</v>
      </c>
      <c r="R27" s="308"/>
    </row>
    <row r="28" spans="1:18" s="7" customFormat="1" ht="21.95" customHeight="1">
      <c r="A28" s="11">
        <v>25</v>
      </c>
      <c r="B28" s="77" t="s">
        <v>209</v>
      </c>
      <c r="C28" s="278" t="s">
        <v>226</v>
      </c>
      <c r="D28" s="88" t="s">
        <v>71</v>
      </c>
      <c r="E28" s="305">
        <f t="shared" si="0"/>
        <v>11</v>
      </c>
      <c r="F28" s="457">
        <v>3</v>
      </c>
      <c r="G28" s="458">
        <v>8</v>
      </c>
      <c r="H28" s="306">
        <f t="shared" si="1"/>
        <v>80</v>
      </c>
      <c r="I28" s="457">
        <v>39</v>
      </c>
      <c r="J28" s="457">
        <v>41</v>
      </c>
      <c r="K28" s="463">
        <v>10</v>
      </c>
      <c r="L28" s="463">
        <v>19</v>
      </c>
      <c r="M28" s="463">
        <v>5</v>
      </c>
      <c r="N28" s="463">
        <v>12</v>
      </c>
      <c r="O28" s="463">
        <v>17</v>
      </c>
      <c r="P28" s="464">
        <v>17</v>
      </c>
      <c r="Q28" s="307">
        <v>6</v>
      </c>
      <c r="R28" s="308"/>
    </row>
    <row r="29" spans="1:18" s="7" customFormat="1" ht="21.95" customHeight="1">
      <c r="A29" s="11">
        <v>26</v>
      </c>
      <c r="B29" s="77" t="s">
        <v>227</v>
      </c>
      <c r="C29" s="278" t="s">
        <v>228</v>
      </c>
      <c r="D29" s="88" t="s">
        <v>19</v>
      </c>
      <c r="E29" s="305">
        <f t="shared" si="0"/>
        <v>31</v>
      </c>
      <c r="F29" s="457">
        <v>12</v>
      </c>
      <c r="G29" s="458">
        <v>19</v>
      </c>
      <c r="H29" s="306">
        <f t="shared" si="1"/>
        <v>501</v>
      </c>
      <c r="I29" s="457">
        <v>266</v>
      </c>
      <c r="J29" s="457">
        <v>235</v>
      </c>
      <c r="K29" s="463">
        <v>90</v>
      </c>
      <c r="L29" s="463">
        <v>86</v>
      </c>
      <c r="M29" s="463">
        <v>88</v>
      </c>
      <c r="N29" s="463">
        <v>75</v>
      </c>
      <c r="O29" s="463">
        <v>83</v>
      </c>
      <c r="P29" s="464">
        <v>79</v>
      </c>
      <c r="Q29" s="307">
        <v>24</v>
      </c>
      <c r="R29" s="308"/>
    </row>
    <row r="30" spans="1:18" s="7" customFormat="1" ht="21.95" customHeight="1">
      <c r="A30" s="11">
        <v>27</v>
      </c>
      <c r="B30" s="77" t="s">
        <v>201</v>
      </c>
      <c r="C30" s="278" t="s">
        <v>229</v>
      </c>
      <c r="D30" s="88" t="s">
        <v>12</v>
      </c>
      <c r="E30" s="305">
        <f t="shared" si="0"/>
        <v>22</v>
      </c>
      <c r="F30" s="457">
        <v>5</v>
      </c>
      <c r="G30" s="458">
        <v>17</v>
      </c>
      <c r="H30" s="306">
        <f t="shared" si="1"/>
        <v>309</v>
      </c>
      <c r="I30" s="457">
        <v>140</v>
      </c>
      <c r="J30" s="457">
        <v>169</v>
      </c>
      <c r="K30" s="463">
        <v>45</v>
      </c>
      <c r="L30" s="463">
        <v>49</v>
      </c>
      <c r="M30" s="463">
        <v>59</v>
      </c>
      <c r="N30" s="463">
        <v>53</v>
      </c>
      <c r="O30" s="463">
        <v>48</v>
      </c>
      <c r="P30" s="464">
        <v>55</v>
      </c>
      <c r="Q30" s="307">
        <v>15</v>
      </c>
      <c r="R30" s="308"/>
    </row>
    <row r="31" spans="1:18" s="7" customFormat="1" ht="21.95" customHeight="1">
      <c r="A31" s="11">
        <v>28</v>
      </c>
      <c r="B31" s="77" t="s">
        <v>230</v>
      </c>
      <c r="C31" s="278" t="s">
        <v>231</v>
      </c>
      <c r="D31" s="88" t="s">
        <v>232</v>
      </c>
      <c r="E31" s="305">
        <f t="shared" si="0"/>
        <v>34</v>
      </c>
      <c r="F31" s="457">
        <v>8</v>
      </c>
      <c r="G31" s="458">
        <v>26</v>
      </c>
      <c r="H31" s="306">
        <f t="shared" si="1"/>
        <v>565</v>
      </c>
      <c r="I31" s="457">
        <v>287</v>
      </c>
      <c r="J31" s="457">
        <v>278</v>
      </c>
      <c r="K31" s="463">
        <v>95</v>
      </c>
      <c r="L31" s="463">
        <v>83</v>
      </c>
      <c r="M31" s="463">
        <v>93</v>
      </c>
      <c r="N31" s="463">
        <v>101</v>
      </c>
      <c r="O31" s="463">
        <v>99</v>
      </c>
      <c r="P31" s="464">
        <v>94</v>
      </c>
      <c r="Q31" s="307">
        <v>23</v>
      </c>
      <c r="R31" s="308"/>
    </row>
    <row r="32" spans="1:18" s="7" customFormat="1" ht="21.95" customHeight="1">
      <c r="A32" s="11">
        <v>29</v>
      </c>
      <c r="B32" s="77" t="s">
        <v>209</v>
      </c>
      <c r="C32" s="278" t="s">
        <v>233</v>
      </c>
      <c r="D32" s="88" t="s">
        <v>234</v>
      </c>
      <c r="E32" s="305">
        <f t="shared" si="0"/>
        <v>31</v>
      </c>
      <c r="F32" s="457">
        <v>7</v>
      </c>
      <c r="G32" s="458">
        <v>24</v>
      </c>
      <c r="H32" s="306">
        <f t="shared" si="1"/>
        <v>532</v>
      </c>
      <c r="I32" s="457">
        <v>272</v>
      </c>
      <c r="J32" s="457">
        <v>260</v>
      </c>
      <c r="K32" s="463">
        <v>100</v>
      </c>
      <c r="L32" s="463">
        <v>99</v>
      </c>
      <c r="M32" s="463">
        <v>75</v>
      </c>
      <c r="N32" s="463">
        <v>85</v>
      </c>
      <c r="O32" s="463">
        <v>81</v>
      </c>
      <c r="P32" s="464">
        <v>92</v>
      </c>
      <c r="Q32" s="307">
        <v>23</v>
      </c>
      <c r="R32" s="308"/>
    </row>
    <row r="33" spans="1:18" s="7" customFormat="1" ht="21.95" customHeight="1">
      <c r="A33" s="11">
        <v>30</v>
      </c>
      <c r="B33" s="77" t="s">
        <v>235</v>
      </c>
      <c r="C33" s="278" t="s">
        <v>236</v>
      </c>
      <c r="D33" s="88" t="s">
        <v>237</v>
      </c>
      <c r="E33" s="305">
        <f>F33+G33</f>
        <v>40</v>
      </c>
      <c r="F33" s="457">
        <v>9</v>
      </c>
      <c r="G33" s="458">
        <v>31</v>
      </c>
      <c r="H33" s="306">
        <f>I33+J33</f>
        <v>741</v>
      </c>
      <c r="I33" s="457">
        <v>382</v>
      </c>
      <c r="J33" s="457">
        <v>359</v>
      </c>
      <c r="K33" s="463">
        <v>112</v>
      </c>
      <c r="L33" s="463">
        <v>119</v>
      </c>
      <c r="M33" s="463">
        <v>122</v>
      </c>
      <c r="N33" s="463">
        <v>123</v>
      </c>
      <c r="O33" s="463">
        <v>134</v>
      </c>
      <c r="P33" s="464">
        <v>131</v>
      </c>
      <c r="Q33" s="307">
        <v>28</v>
      </c>
      <c r="R33" s="308"/>
    </row>
    <row r="34" spans="1:18" s="7" customFormat="1" ht="21.95" customHeight="1">
      <c r="A34" s="11">
        <v>31</v>
      </c>
      <c r="B34" s="77" t="s">
        <v>209</v>
      </c>
      <c r="C34" s="278" t="s">
        <v>238</v>
      </c>
      <c r="D34" s="88" t="s">
        <v>13</v>
      </c>
      <c r="E34" s="305">
        <f>F34+G34</f>
        <v>24</v>
      </c>
      <c r="F34" s="457">
        <v>10</v>
      </c>
      <c r="G34" s="458">
        <v>14</v>
      </c>
      <c r="H34" s="306">
        <f>I34+J34</f>
        <v>284</v>
      </c>
      <c r="I34" s="457">
        <v>130</v>
      </c>
      <c r="J34" s="457">
        <v>154</v>
      </c>
      <c r="K34" s="463">
        <v>55</v>
      </c>
      <c r="L34" s="463">
        <v>40</v>
      </c>
      <c r="M34" s="463">
        <v>51</v>
      </c>
      <c r="N34" s="463">
        <v>50</v>
      </c>
      <c r="O34" s="463">
        <v>41</v>
      </c>
      <c r="P34" s="464">
        <v>47</v>
      </c>
      <c r="Q34" s="307">
        <v>15</v>
      </c>
      <c r="R34" s="308"/>
    </row>
    <row r="35" spans="1:18" s="7" customFormat="1" ht="21.95" customHeight="1">
      <c r="A35" s="11">
        <v>32</v>
      </c>
      <c r="B35" s="77" t="s">
        <v>177</v>
      </c>
      <c r="C35" s="278" t="s">
        <v>239</v>
      </c>
      <c r="D35" s="88" t="s">
        <v>240</v>
      </c>
      <c r="E35" s="305">
        <f>F35+G35</f>
        <v>15</v>
      </c>
      <c r="F35" s="457">
        <v>6</v>
      </c>
      <c r="G35" s="458">
        <v>9</v>
      </c>
      <c r="H35" s="306">
        <f>I35+J35</f>
        <v>244</v>
      </c>
      <c r="I35" s="457">
        <v>121</v>
      </c>
      <c r="J35" s="457">
        <v>123</v>
      </c>
      <c r="K35" s="463">
        <v>32</v>
      </c>
      <c r="L35" s="463">
        <v>35</v>
      </c>
      <c r="M35" s="463">
        <v>41</v>
      </c>
      <c r="N35" s="463">
        <v>41</v>
      </c>
      <c r="O35" s="463">
        <v>38</v>
      </c>
      <c r="P35" s="464">
        <v>57</v>
      </c>
      <c r="Q35" s="307">
        <v>10</v>
      </c>
      <c r="R35" s="308"/>
    </row>
    <row r="36" spans="1:18" s="7" customFormat="1" ht="21.95" customHeight="1">
      <c r="A36" s="11">
        <v>33</v>
      </c>
      <c r="B36" s="77" t="s">
        <v>209</v>
      </c>
      <c r="C36" s="278" t="s">
        <v>241</v>
      </c>
      <c r="D36" s="88" t="s">
        <v>72</v>
      </c>
      <c r="E36" s="305">
        <f t="shared" si="0"/>
        <v>31</v>
      </c>
      <c r="F36" s="457">
        <v>9</v>
      </c>
      <c r="G36" s="458">
        <v>22</v>
      </c>
      <c r="H36" s="306">
        <f t="shared" si="1"/>
        <v>540</v>
      </c>
      <c r="I36" s="457">
        <v>255</v>
      </c>
      <c r="J36" s="457">
        <v>285</v>
      </c>
      <c r="K36" s="463">
        <v>82</v>
      </c>
      <c r="L36" s="463">
        <v>93</v>
      </c>
      <c r="M36" s="463">
        <v>89</v>
      </c>
      <c r="N36" s="463">
        <v>83</v>
      </c>
      <c r="O36" s="463">
        <v>91</v>
      </c>
      <c r="P36" s="464">
        <v>102</v>
      </c>
      <c r="Q36" s="307">
        <v>22</v>
      </c>
      <c r="R36" s="308"/>
    </row>
    <row r="37" spans="1:18" s="7" customFormat="1" ht="21.95" customHeight="1">
      <c r="A37" s="11">
        <v>34</v>
      </c>
      <c r="B37" s="77" t="s">
        <v>242</v>
      </c>
      <c r="C37" s="278" t="s">
        <v>243</v>
      </c>
      <c r="D37" s="88" t="s">
        <v>171</v>
      </c>
      <c r="E37" s="305">
        <f t="shared" si="0"/>
        <v>18</v>
      </c>
      <c r="F37" s="457">
        <v>5</v>
      </c>
      <c r="G37" s="458">
        <v>13</v>
      </c>
      <c r="H37" s="306">
        <f t="shared" si="1"/>
        <v>250</v>
      </c>
      <c r="I37" s="457">
        <v>132</v>
      </c>
      <c r="J37" s="457">
        <v>118</v>
      </c>
      <c r="K37" s="463">
        <v>29</v>
      </c>
      <c r="L37" s="463">
        <v>47</v>
      </c>
      <c r="M37" s="463">
        <v>43</v>
      </c>
      <c r="N37" s="463">
        <v>42</v>
      </c>
      <c r="O37" s="463">
        <v>43</v>
      </c>
      <c r="P37" s="464">
        <v>46</v>
      </c>
      <c r="Q37" s="307">
        <v>12</v>
      </c>
      <c r="R37" s="308"/>
    </row>
    <row r="38" spans="1:18" s="7" customFormat="1" ht="21.95" customHeight="1">
      <c r="A38" s="11">
        <v>35</v>
      </c>
      <c r="B38" s="77" t="s">
        <v>244</v>
      </c>
      <c r="C38" s="278" t="s">
        <v>245</v>
      </c>
      <c r="D38" s="88" t="s">
        <v>246</v>
      </c>
      <c r="E38" s="305">
        <f t="shared" si="0"/>
        <v>22</v>
      </c>
      <c r="F38" s="457">
        <v>8</v>
      </c>
      <c r="G38" s="458">
        <v>14</v>
      </c>
      <c r="H38" s="306">
        <f t="shared" si="1"/>
        <v>352</v>
      </c>
      <c r="I38" s="457">
        <v>174</v>
      </c>
      <c r="J38" s="457">
        <v>178</v>
      </c>
      <c r="K38" s="463">
        <v>46</v>
      </c>
      <c r="L38" s="463">
        <v>61</v>
      </c>
      <c r="M38" s="463">
        <v>53</v>
      </c>
      <c r="N38" s="463">
        <v>66</v>
      </c>
      <c r="O38" s="463">
        <v>65</v>
      </c>
      <c r="P38" s="464">
        <v>61</v>
      </c>
      <c r="Q38" s="307">
        <v>15</v>
      </c>
      <c r="R38" s="308"/>
    </row>
    <row r="39" spans="1:18" s="7" customFormat="1" ht="21.95" customHeight="1">
      <c r="A39" s="11">
        <v>36</v>
      </c>
      <c r="B39" s="77" t="s">
        <v>209</v>
      </c>
      <c r="C39" s="278" t="s">
        <v>247</v>
      </c>
      <c r="D39" s="88" t="s">
        <v>248</v>
      </c>
      <c r="E39" s="305">
        <f t="shared" si="0"/>
        <v>27</v>
      </c>
      <c r="F39" s="457">
        <v>6</v>
      </c>
      <c r="G39" s="458">
        <v>21</v>
      </c>
      <c r="H39" s="306">
        <f t="shared" si="1"/>
        <v>394</v>
      </c>
      <c r="I39" s="457">
        <v>210</v>
      </c>
      <c r="J39" s="457">
        <v>184</v>
      </c>
      <c r="K39" s="463">
        <v>54</v>
      </c>
      <c r="L39" s="463">
        <v>73</v>
      </c>
      <c r="M39" s="463">
        <v>65</v>
      </c>
      <c r="N39" s="463">
        <v>63</v>
      </c>
      <c r="O39" s="463">
        <v>64</v>
      </c>
      <c r="P39" s="464">
        <v>75</v>
      </c>
      <c r="Q39" s="307">
        <v>17</v>
      </c>
      <c r="R39" s="308"/>
    </row>
    <row r="40" spans="1:18" s="7" customFormat="1" ht="21.95" customHeight="1">
      <c r="A40" s="11">
        <v>37</v>
      </c>
      <c r="B40" s="77" t="s">
        <v>209</v>
      </c>
      <c r="C40" s="278" t="s">
        <v>249</v>
      </c>
      <c r="D40" s="88" t="s">
        <v>250</v>
      </c>
      <c r="E40" s="305">
        <f t="shared" si="0"/>
        <v>26</v>
      </c>
      <c r="F40" s="457">
        <v>8</v>
      </c>
      <c r="G40" s="458">
        <v>18</v>
      </c>
      <c r="H40" s="306">
        <f t="shared" si="1"/>
        <v>434</v>
      </c>
      <c r="I40" s="457">
        <v>227</v>
      </c>
      <c r="J40" s="457">
        <v>207</v>
      </c>
      <c r="K40" s="463">
        <v>85</v>
      </c>
      <c r="L40" s="463">
        <v>70</v>
      </c>
      <c r="M40" s="463">
        <v>72</v>
      </c>
      <c r="N40" s="463">
        <v>62</v>
      </c>
      <c r="O40" s="463">
        <v>84</v>
      </c>
      <c r="P40" s="464">
        <v>61</v>
      </c>
      <c r="Q40" s="307">
        <v>18</v>
      </c>
      <c r="R40" s="308"/>
    </row>
    <row r="41" spans="1:18" s="13" customFormat="1" ht="21.95" customHeight="1">
      <c r="A41" s="11">
        <v>38</v>
      </c>
      <c r="B41" s="77" t="s">
        <v>209</v>
      </c>
      <c r="C41" s="278" t="s">
        <v>56</v>
      </c>
      <c r="D41" s="88" t="s">
        <v>251</v>
      </c>
      <c r="E41" s="305">
        <f t="shared" si="0"/>
        <v>14</v>
      </c>
      <c r="F41" s="457">
        <v>7</v>
      </c>
      <c r="G41" s="458">
        <v>7</v>
      </c>
      <c r="H41" s="306">
        <f t="shared" si="1"/>
        <v>105</v>
      </c>
      <c r="I41" s="457">
        <v>51</v>
      </c>
      <c r="J41" s="457">
        <v>54</v>
      </c>
      <c r="K41" s="463">
        <v>24</v>
      </c>
      <c r="L41" s="463">
        <v>18</v>
      </c>
      <c r="M41" s="463">
        <v>17</v>
      </c>
      <c r="N41" s="463">
        <v>20</v>
      </c>
      <c r="O41" s="463">
        <v>13</v>
      </c>
      <c r="P41" s="464">
        <v>13</v>
      </c>
      <c r="Q41" s="307">
        <v>8</v>
      </c>
      <c r="R41" s="308"/>
    </row>
    <row r="42" spans="1:18" s="7" customFormat="1" ht="21.95" customHeight="1">
      <c r="A42" s="11">
        <v>39</v>
      </c>
      <c r="B42" s="77" t="s">
        <v>209</v>
      </c>
      <c r="C42" s="278" t="s">
        <v>57</v>
      </c>
      <c r="D42" s="88" t="s">
        <v>61</v>
      </c>
      <c r="E42" s="305">
        <f t="shared" si="0"/>
        <v>12</v>
      </c>
      <c r="F42" s="457">
        <v>6</v>
      </c>
      <c r="G42" s="458">
        <v>6</v>
      </c>
      <c r="H42" s="306">
        <f t="shared" si="1"/>
        <v>74</v>
      </c>
      <c r="I42" s="457">
        <v>36</v>
      </c>
      <c r="J42" s="457">
        <v>38</v>
      </c>
      <c r="K42" s="463">
        <v>7</v>
      </c>
      <c r="L42" s="463">
        <v>13</v>
      </c>
      <c r="M42" s="463">
        <v>11</v>
      </c>
      <c r="N42" s="463">
        <v>13</v>
      </c>
      <c r="O42" s="463">
        <v>13</v>
      </c>
      <c r="P42" s="464">
        <v>17</v>
      </c>
      <c r="Q42" s="307">
        <v>7</v>
      </c>
      <c r="R42" s="308"/>
    </row>
    <row r="43" spans="1:18" s="7" customFormat="1" ht="21.95" customHeight="1">
      <c r="A43" s="11">
        <v>40</v>
      </c>
      <c r="B43" s="77" t="s">
        <v>252</v>
      </c>
      <c r="C43" s="278" t="s">
        <v>58</v>
      </c>
      <c r="D43" s="88" t="s">
        <v>253</v>
      </c>
      <c r="E43" s="305">
        <f t="shared" si="0"/>
        <v>13</v>
      </c>
      <c r="F43" s="457">
        <v>6</v>
      </c>
      <c r="G43" s="458">
        <v>7</v>
      </c>
      <c r="H43" s="306">
        <f t="shared" si="1"/>
        <v>57</v>
      </c>
      <c r="I43" s="457">
        <v>33</v>
      </c>
      <c r="J43" s="457">
        <v>24</v>
      </c>
      <c r="K43" s="463">
        <v>7</v>
      </c>
      <c r="L43" s="463">
        <v>4</v>
      </c>
      <c r="M43" s="463">
        <v>14</v>
      </c>
      <c r="N43" s="463">
        <v>10</v>
      </c>
      <c r="O43" s="463">
        <v>11</v>
      </c>
      <c r="P43" s="464">
        <v>11</v>
      </c>
      <c r="Q43" s="307">
        <v>7</v>
      </c>
      <c r="R43" s="308"/>
    </row>
    <row r="44" spans="1:18" s="7" customFormat="1" ht="21.95" customHeight="1">
      <c r="A44" s="11">
        <v>41</v>
      </c>
      <c r="B44" s="77" t="s">
        <v>244</v>
      </c>
      <c r="C44" s="278" t="s">
        <v>59</v>
      </c>
      <c r="D44" s="88" t="s">
        <v>254</v>
      </c>
      <c r="E44" s="305">
        <f t="shared" si="0"/>
        <v>23</v>
      </c>
      <c r="F44" s="457">
        <v>9</v>
      </c>
      <c r="G44" s="458">
        <v>14</v>
      </c>
      <c r="H44" s="306">
        <f t="shared" si="1"/>
        <v>331</v>
      </c>
      <c r="I44" s="457">
        <v>170</v>
      </c>
      <c r="J44" s="457">
        <v>161</v>
      </c>
      <c r="K44" s="463">
        <v>61</v>
      </c>
      <c r="L44" s="463">
        <v>46</v>
      </c>
      <c r="M44" s="463">
        <v>61</v>
      </c>
      <c r="N44" s="463">
        <v>46</v>
      </c>
      <c r="O44" s="463">
        <v>55</v>
      </c>
      <c r="P44" s="464">
        <v>62</v>
      </c>
      <c r="Q44" s="307">
        <v>14</v>
      </c>
      <c r="R44" s="300"/>
    </row>
    <row r="45" spans="1:18" s="7" customFormat="1" ht="21.95" customHeight="1" thickBot="1">
      <c r="A45" s="11">
        <v>42</v>
      </c>
      <c r="B45" s="83" t="s">
        <v>177</v>
      </c>
      <c r="C45" s="279" t="s">
        <v>60</v>
      </c>
      <c r="D45" s="32" t="s">
        <v>255</v>
      </c>
      <c r="E45" s="310">
        <f t="shared" si="0"/>
        <v>12</v>
      </c>
      <c r="F45" s="459">
        <v>7</v>
      </c>
      <c r="G45" s="460">
        <v>5</v>
      </c>
      <c r="H45" s="311">
        <f t="shared" si="1"/>
        <v>159</v>
      </c>
      <c r="I45" s="459">
        <v>72</v>
      </c>
      <c r="J45" s="459">
        <v>87</v>
      </c>
      <c r="K45" s="465">
        <v>24</v>
      </c>
      <c r="L45" s="465">
        <v>29</v>
      </c>
      <c r="M45" s="465">
        <v>28</v>
      </c>
      <c r="N45" s="465">
        <v>15</v>
      </c>
      <c r="O45" s="465">
        <v>28</v>
      </c>
      <c r="P45" s="466">
        <v>35</v>
      </c>
      <c r="Q45" s="312">
        <v>7</v>
      </c>
      <c r="R45" s="313"/>
    </row>
    <row r="46" spans="1:18" s="15" customFormat="1" ht="27.95" customHeight="1" thickTop="1" thickBot="1">
      <c r="A46" s="668" t="s">
        <v>170</v>
      </c>
      <c r="B46" s="669"/>
      <c r="C46" s="86">
        <f>A45</f>
        <v>42</v>
      </c>
      <c r="D46" s="89"/>
      <c r="E46" s="314">
        <f>SUM(E4:E45)</f>
        <v>884</v>
      </c>
      <c r="F46" s="315">
        <f t="shared" ref="F46:Q46" si="2">SUM(F4:F45)</f>
        <v>285</v>
      </c>
      <c r="G46" s="316">
        <f t="shared" si="2"/>
        <v>599</v>
      </c>
      <c r="H46" s="317">
        <f t="shared" si="2"/>
        <v>12059</v>
      </c>
      <c r="I46" s="315">
        <f t="shared" si="2"/>
        <v>6028</v>
      </c>
      <c r="J46" s="315">
        <f t="shared" si="2"/>
        <v>6031</v>
      </c>
      <c r="K46" s="630">
        <f t="shared" si="2"/>
        <v>1952</v>
      </c>
      <c r="L46" s="631">
        <f t="shared" si="2"/>
        <v>1930</v>
      </c>
      <c r="M46" s="631">
        <f t="shared" si="2"/>
        <v>1964</v>
      </c>
      <c r="N46" s="631">
        <f t="shared" si="2"/>
        <v>1975</v>
      </c>
      <c r="O46" s="631">
        <f t="shared" si="2"/>
        <v>2069</v>
      </c>
      <c r="P46" s="632">
        <f t="shared" si="2"/>
        <v>2169</v>
      </c>
      <c r="Q46" s="318">
        <f t="shared" si="2"/>
        <v>579</v>
      </c>
      <c r="R46" s="319"/>
    </row>
    <row r="47" spans="1:18" s="15" customFormat="1" ht="21.95" customHeight="1">
      <c r="A47" s="16"/>
      <c r="B47" s="16"/>
      <c r="C47" s="17"/>
      <c r="D47" s="18"/>
      <c r="E47" s="19"/>
      <c r="F47" s="19"/>
      <c r="G47" s="19"/>
      <c r="H47" s="666" t="s">
        <v>407</v>
      </c>
      <c r="I47" s="667"/>
      <c r="J47" s="667"/>
      <c r="K47" s="667"/>
      <c r="L47" s="667"/>
      <c r="M47" s="667"/>
      <c r="N47" s="667"/>
      <c r="O47" s="667"/>
      <c r="P47" s="667"/>
      <c r="Q47" s="667"/>
      <c r="R47" s="667"/>
    </row>
    <row r="48" spans="1:18" ht="21.95" customHeight="1"/>
  </sheetData>
  <mergeCells count="9">
    <mergeCell ref="H47:R47"/>
    <mergeCell ref="A46:B46"/>
    <mergeCell ref="R2:R3"/>
    <mergeCell ref="A2:B3"/>
    <mergeCell ref="Q2:Q3"/>
    <mergeCell ref="C2:C3"/>
    <mergeCell ref="D2:D3"/>
    <mergeCell ref="E2:G2"/>
    <mergeCell ref="H2:P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25" fitToHeight="2" pageOrder="overThenDown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topLeftCell="C1" zoomScale="75" zoomScaleNormal="75" zoomScaleSheetLayoutView="91" workbookViewId="0">
      <selection activeCell="L7" sqref="L7"/>
    </sheetView>
  </sheetViews>
  <sheetFormatPr defaultRowHeight="13.5"/>
  <cols>
    <col min="1" max="1" width="8.625" style="20" customWidth="1"/>
    <col min="2" max="2" width="10.625" style="21" customWidth="1"/>
    <col min="3" max="3" width="15.625" style="21" customWidth="1"/>
    <col min="4" max="4" width="38.625" style="22" customWidth="1"/>
    <col min="5" max="5" width="12.625" style="22" customWidth="1"/>
    <col min="6" max="7" width="12.625" style="21" customWidth="1"/>
    <col min="8" max="8" width="12.625" style="22" customWidth="1"/>
    <col min="9" max="10" width="12.625" style="21" customWidth="1"/>
    <col min="11" max="13" width="8.625" style="21" customWidth="1"/>
    <col min="14" max="15" width="12.625" style="21" customWidth="1"/>
    <col min="16" max="16384" width="9" style="21"/>
  </cols>
  <sheetData>
    <row r="1" spans="1:15" s="7" customFormat="1" ht="30" customHeight="1" thickBot="1">
      <c r="A1" s="1" t="s">
        <v>110</v>
      </c>
      <c r="B1" s="4"/>
      <c r="D1" s="5"/>
      <c r="E1" s="5"/>
      <c r="H1" s="5"/>
    </row>
    <row r="2" spans="1:15" s="7" customFormat="1" ht="21.95" customHeight="1">
      <c r="A2" s="672" t="s">
        <v>93</v>
      </c>
      <c r="B2" s="673"/>
      <c r="C2" s="676" t="s">
        <v>92</v>
      </c>
      <c r="D2" s="676" t="s">
        <v>83</v>
      </c>
      <c r="E2" s="684" t="s">
        <v>80</v>
      </c>
      <c r="F2" s="682"/>
      <c r="G2" s="682"/>
      <c r="H2" s="681" t="s">
        <v>84</v>
      </c>
      <c r="I2" s="684"/>
      <c r="J2" s="684"/>
      <c r="K2" s="682"/>
      <c r="L2" s="682"/>
      <c r="M2" s="683"/>
      <c r="N2" s="679" t="s">
        <v>85</v>
      </c>
      <c r="O2" s="692" t="s">
        <v>62</v>
      </c>
    </row>
    <row r="3" spans="1:15" s="7" customFormat="1" ht="21.95" customHeight="1" thickBot="1">
      <c r="A3" s="674"/>
      <c r="B3" s="675"/>
      <c r="C3" s="677"/>
      <c r="D3" s="678"/>
      <c r="E3" s="221" t="s">
        <v>10</v>
      </c>
      <c r="F3" s="219" t="s">
        <v>8</v>
      </c>
      <c r="G3" s="222" t="s">
        <v>9</v>
      </c>
      <c r="H3" s="223" t="s">
        <v>10</v>
      </c>
      <c r="I3" s="219" t="s">
        <v>8</v>
      </c>
      <c r="J3" s="221" t="s">
        <v>9</v>
      </c>
      <c r="K3" s="628" t="s">
        <v>356</v>
      </c>
      <c r="L3" s="633" t="s">
        <v>357</v>
      </c>
      <c r="M3" s="634" t="s">
        <v>358</v>
      </c>
      <c r="N3" s="689"/>
      <c r="O3" s="693"/>
    </row>
    <row r="4" spans="1:15" s="7" customFormat="1" ht="21.95" customHeight="1" thickTop="1">
      <c r="A4" s="23">
        <v>1</v>
      </c>
      <c r="B4" s="92" t="s">
        <v>168</v>
      </c>
      <c r="C4" s="281" t="s">
        <v>256</v>
      </c>
      <c r="D4" s="95" t="s">
        <v>257</v>
      </c>
      <c r="E4" s="320">
        <f>SUM(F4:G4)</f>
        <v>30</v>
      </c>
      <c r="F4" s="475">
        <v>12</v>
      </c>
      <c r="G4" s="476">
        <v>18</v>
      </c>
      <c r="H4" s="320">
        <f>SUM(I4:J4)</f>
        <v>452</v>
      </c>
      <c r="I4" s="475">
        <v>220</v>
      </c>
      <c r="J4" s="475">
        <v>232</v>
      </c>
      <c r="K4" s="467">
        <v>154</v>
      </c>
      <c r="L4" s="467">
        <v>147</v>
      </c>
      <c r="M4" s="468">
        <v>151</v>
      </c>
      <c r="N4" s="481">
        <v>16</v>
      </c>
      <c r="O4" s="321"/>
    </row>
    <row r="5" spans="1:15" s="7" customFormat="1" ht="21.95" customHeight="1">
      <c r="A5" s="11">
        <v>2</v>
      </c>
      <c r="B5" s="77" t="s">
        <v>174</v>
      </c>
      <c r="C5" s="278" t="s">
        <v>258</v>
      </c>
      <c r="D5" s="96" t="s">
        <v>259</v>
      </c>
      <c r="E5" s="322">
        <f t="shared" ref="E5:E25" si="0">SUM(F5:G5)</f>
        <v>28</v>
      </c>
      <c r="F5" s="477">
        <v>11</v>
      </c>
      <c r="G5" s="478">
        <v>17</v>
      </c>
      <c r="H5" s="322">
        <f t="shared" ref="H5:H25" si="1">SUM(I5:J5)</f>
        <v>242</v>
      </c>
      <c r="I5" s="477">
        <v>123</v>
      </c>
      <c r="J5" s="477">
        <v>119</v>
      </c>
      <c r="K5" s="469">
        <v>81</v>
      </c>
      <c r="L5" s="469">
        <v>83</v>
      </c>
      <c r="M5" s="470">
        <v>78</v>
      </c>
      <c r="N5" s="482">
        <v>11</v>
      </c>
      <c r="O5" s="323"/>
    </row>
    <row r="6" spans="1:15" s="7" customFormat="1" ht="21.95" customHeight="1">
      <c r="A6" s="11">
        <v>3</v>
      </c>
      <c r="B6" s="77" t="s">
        <v>260</v>
      </c>
      <c r="C6" s="278" t="s">
        <v>178</v>
      </c>
      <c r="D6" s="96" t="s">
        <v>261</v>
      </c>
      <c r="E6" s="322">
        <f t="shared" si="0"/>
        <v>30</v>
      </c>
      <c r="F6" s="477">
        <v>17</v>
      </c>
      <c r="G6" s="478">
        <v>13</v>
      </c>
      <c r="H6" s="322">
        <f t="shared" si="1"/>
        <v>452</v>
      </c>
      <c r="I6" s="477">
        <v>214</v>
      </c>
      <c r="J6" s="477">
        <v>238</v>
      </c>
      <c r="K6" s="469">
        <v>159</v>
      </c>
      <c r="L6" s="469">
        <v>133</v>
      </c>
      <c r="M6" s="470">
        <v>160</v>
      </c>
      <c r="N6" s="482">
        <v>16</v>
      </c>
      <c r="O6" s="323"/>
    </row>
    <row r="7" spans="1:15" s="7" customFormat="1" ht="21.95" customHeight="1">
      <c r="A7" s="11">
        <v>4</v>
      </c>
      <c r="B7" s="77" t="s">
        <v>177</v>
      </c>
      <c r="C7" s="278" t="s">
        <v>262</v>
      </c>
      <c r="D7" s="96" t="s">
        <v>263</v>
      </c>
      <c r="E7" s="322">
        <f t="shared" si="0"/>
        <v>32</v>
      </c>
      <c r="F7" s="477">
        <v>18</v>
      </c>
      <c r="G7" s="478">
        <v>14</v>
      </c>
      <c r="H7" s="322">
        <f t="shared" si="1"/>
        <v>446</v>
      </c>
      <c r="I7" s="477">
        <v>237</v>
      </c>
      <c r="J7" s="477">
        <v>209</v>
      </c>
      <c r="K7" s="469">
        <v>143</v>
      </c>
      <c r="L7" s="469">
        <v>147</v>
      </c>
      <c r="M7" s="470">
        <v>156</v>
      </c>
      <c r="N7" s="482">
        <v>16</v>
      </c>
      <c r="O7" s="323"/>
    </row>
    <row r="8" spans="1:15" s="7" customFormat="1" ht="21.95" customHeight="1">
      <c r="A8" s="11">
        <v>5</v>
      </c>
      <c r="B8" s="77" t="s">
        <v>201</v>
      </c>
      <c r="C8" s="278" t="s">
        <v>196</v>
      </c>
      <c r="D8" s="96" t="s">
        <v>264</v>
      </c>
      <c r="E8" s="322">
        <f t="shared" si="0"/>
        <v>29</v>
      </c>
      <c r="F8" s="477">
        <v>14</v>
      </c>
      <c r="G8" s="478">
        <v>15</v>
      </c>
      <c r="H8" s="322">
        <f t="shared" si="1"/>
        <v>260</v>
      </c>
      <c r="I8" s="477">
        <v>133</v>
      </c>
      <c r="J8" s="477">
        <v>127</v>
      </c>
      <c r="K8" s="469">
        <v>76</v>
      </c>
      <c r="L8" s="469">
        <v>90</v>
      </c>
      <c r="M8" s="470">
        <v>94</v>
      </c>
      <c r="N8" s="482">
        <v>11</v>
      </c>
      <c r="O8" s="323"/>
    </row>
    <row r="9" spans="1:15" s="7" customFormat="1" ht="21.95" customHeight="1">
      <c r="A9" s="11">
        <v>6</v>
      </c>
      <c r="B9" s="77" t="s">
        <v>265</v>
      </c>
      <c r="C9" s="278" t="s">
        <v>199</v>
      </c>
      <c r="D9" s="96" t="s">
        <v>20</v>
      </c>
      <c r="E9" s="322">
        <f t="shared" si="0"/>
        <v>26</v>
      </c>
      <c r="F9" s="477">
        <v>15</v>
      </c>
      <c r="G9" s="478">
        <v>11</v>
      </c>
      <c r="H9" s="322">
        <f t="shared" si="1"/>
        <v>382</v>
      </c>
      <c r="I9" s="477">
        <v>196</v>
      </c>
      <c r="J9" s="477">
        <v>186</v>
      </c>
      <c r="K9" s="469">
        <v>117</v>
      </c>
      <c r="L9" s="469">
        <v>126</v>
      </c>
      <c r="M9" s="470">
        <v>139</v>
      </c>
      <c r="N9" s="482">
        <v>14</v>
      </c>
      <c r="O9" s="323"/>
    </row>
    <row r="10" spans="1:15" s="7" customFormat="1" ht="21.95" customHeight="1">
      <c r="A10" s="11">
        <v>7</v>
      </c>
      <c r="B10" s="77" t="s">
        <v>201</v>
      </c>
      <c r="C10" s="278" t="s">
        <v>208</v>
      </c>
      <c r="D10" s="96" t="s">
        <v>14</v>
      </c>
      <c r="E10" s="322">
        <f t="shared" si="0"/>
        <v>29</v>
      </c>
      <c r="F10" s="477">
        <v>13</v>
      </c>
      <c r="G10" s="478">
        <v>16</v>
      </c>
      <c r="H10" s="322">
        <f t="shared" si="1"/>
        <v>442</v>
      </c>
      <c r="I10" s="477">
        <v>233</v>
      </c>
      <c r="J10" s="477">
        <v>209</v>
      </c>
      <c r="K10" s="469">
        <v>147</v>
      </c>
      <c r="L10" s="469">
        <v>133</v>
      </c>
      <c r="M10" s="470">
        <v>162</v>
      </c>
      <c r="N10" s="482">
        <v>15</v>
      </c>
      <c r="O10" s="323"/>
    </row>
    <row r="11" spans="1:15" s="7" customFormat="1" ht="21.95" customHeight="1">
      <c r="A11" s="11">
        <v>8</v>
      </c>
      <c r="B11" s="77" t="s">
        <v>209</v>
      </c>
      <c r="C11" s="278" t="s">
        <v>210</v>
      </c>
      <c r="D11" s="96" t="s">
        <v>266</v>
      </c>
      <c r="E11" s="322">
        <f t="shared" si="0"/>
        <v>24</v>
      </c>
      <c r="F11" s="477">
        <v>13</v>
      </c>
      <c r="G11" s="478">
        <v>11</v>
      </c>
      <c r="H11" s="322">
        <f t="shared" si="1"/>
        <v>255</v>
      </c>
      <c r="I11" s="477">
        <v>143</v>
      </c>
      <c r="J11" s="477">
        <v>112</v>
      </c>
      <c r="K11" s="469">
        <v>82</v>
      </c>
      <c r="L11" s="469">
        <v>85</v>
      </c>
      <c r="M11" s="470">
        <v>88</v>
      </c>
      <c r="N11" s="482">
        <v>10</v>
      </c>
      <c r="O11" s="323"/>
    </row>
    <row r="12" spans="1:15" s="7" customFormat="1" ht="21.95" customHeight="1">
      <c r="A12" s="11">
        <v>9</v>
      </c>
      <c r="B12" s="77" t="s">
        <v>209</v>
      </c>
      <c r="C12" s="278" t="s">
        <v>212</v>
      </c>
      <c r="D12" s="96" t="s">
        <v>267</v>
      </c>
      <c r="E12" s="322">
        <f t="shared" si="0"/>
        <v>19</v>
      </c>
      <c r="F12" s="477">
        <v>12</v>
      </c>
      <c r="G12" s="478">
        <v>7</v>
      </c>
      <c r="H12" s="322">
        <f t="shared" si="1"/>
        <v>128</v>
      </c>
      <c r="I12" s="477">
        <v>68</v>
      </c>
      <c r="J12" s="477">
        <v>60</v>
      </c>
      <c r="K12" s="469">
        <v>44</v>
      </c>
      <c r="L12" s="469">
        <v>40</v>
      </c>
      <c r="M12" s="470">
        <v>44</v>
      </c>
      <c r="N12" s="482">
        <v>7</v>
      </c>
      <c r="O12" s="323"/>
    </row>
    <row r="13" spans="1:15" s="7" customFormat="1" ht="21.95" customHeight="1">
      <c r="A13" s="11">
        <v>10</v>
      </c>
      <c r="B13" s="77" t="s">
        <v>209</v>
      </c>
      <c r="C13" s="278" t="s">
        <v>220</v>
      </c>
      <c r="D13" s="96" t="s">
        <v>268</v>
      </c>
      <c r="E13" s="322">
        <f t="shared" si="0"/>
        <v>28</v>
      </c>
      <c r="F13" s="477">
        <v>14</v>
      </c>
      <c r="G13" s="478">
        <v>14</v>
      </c>
      <c r="H13" s="322">
        <f t="shared" si="1"/>
        <v>436</v>
      </c>
      <c r="I13" s="477">
        <v>213</v>
      </c>
      <c r="J13" s="477">
        <v>223</v>
      </c>
      <c r="K13" s="469">
        <v>130</v>
      </c>
      <c r="L13" s="469">
        <v>153</v>
      </c>
      <c r="M13" s="470">
        <v>153</v>
      </c>
      <c r="N13" s="482">
        <v>14</v>
      </c>
      <c r="O13" s="323"/>
    </row>
    <row r="14" spans="1:15" s="7" customFormat="1" ht="21.95" customHeight="1">
      <c r="A14" s="11">
        <v>11</v>
      </c>
      <c r="B14" s="77" t="s">
        <v>230</v>
      </c>
      <c r="C14" s="278" t="s">
        <v>221</v>
      </c>
      <c r="D14" s="96" t="s">
        <v>269</v>
      </c>
      <c r="E14" s="322">
        <f t="shared" si="0"/>
        <v>24</v>
      </c>
      <c r="F14" s="477">
        <v>15</v>
      </c>
      <c r="G14" s="478">
        <v>9</v>
      </c>
      <c r="H14" s="322">
        <f>SUM(I14:J14)</f>
        <v>185</v>
      </c>
      <c r="I14" s="477">
        <v>98</v>
      </c>
      <c r="J14" s="477">
        <v>87</v>
      </c>
      <c r="K14" s="469">
        <v>60</v>
      </c>
      <c r="L14" s="469">
        <v>51</v>
      </c>
      <c r="M14" s="470">
        <v>74</v>
      </c>
      <c r="N14" s="482">
        <v>10</v>
      </c>
      <c r="O14" s="323"/>
    </row>
    <row r="15" spans="1:15" s="7" customFormat="1" ht="21.95" customHeight="1">
      <c r="A15" s="11">
        <v>12</v>
      </c>
      <c r="B15" s="77" t="s">
        <v>209</v>
      </c>
      <c r="C15" s="278" t="s">
        <v>223</v>
      </c>
      <c r="D15" s="96" t="s">
        <v>73</v>
      </c>
      <c r="E15" s="322">
        <f t="shared" si="0"/>
        <v>29</v>
      </c>
      <c r="F15" s="477">
        <v>11</v>
      </c>
      <c r="G15" s="478">
        <v>18</v>
      </c>
      <c r="H15" s="322">
        <f t="shared" si="1"/>
        <v>381</v>
      </c>
      <c r="I15" s="477">
        <v>182</v>
      </c>
      <c r="J15" s="477">
        <v>199</v>
      </c>
      <c r="K15" s="469">
        <v>104</v>
      </c>
      <c r="L15" s="469">
        <v>131</v>
      </c>
      <c r="M15" s="470">
        <v>146</v>
      </c>
      <c r="N15" s="482">
        <v>14</v>
      </c>
      <c r="O15" s="323"/>
    </row>
    <row r="16" spans="1:15" s="7" customFormat="1" ht="21.95" customHeight="1">
      <c r="A16" s="11">
        <v>13</v>
      </c>
      <c r="B16" s="77" t="s">
        <v>209</v>
      </c>
      <c r="C16" s="278" t="s">
        <v>270</v>
      </c>
      <c r="D16" s="96" t="s">
        <v>271</v>
      </c>
      <c r="E16" s="322">
        <f t="shared" si="0"/>
        <v>35</v>
      </c>
      <c r="F16" s="477">
        <v>17</v>
      </c>
      <c r="G16" s="478">
        <v>18</v>
      </c>
      <c r="H16" s="322">
        <f t="shared" si="1"/>
        <v>556</v>
      </c>
      <c r="I16" s="477">
        <v>288</v>
      </c>
      <c r="J16" s="477">
        <v>268</v>
      </c>
      <c r="K16" s="469">
        <v>176</v>
      </c>
      <c r="L16" s="469">
        <v>190</v>
      </c>
      <c r="M16" s="470">
        <v>190</v>
      </c>
      <c r="N16" s="482">
        <v>19</v>
      </c>
      <c r="O16" s="323"/>
    </row>
    <row r="17" spans="1:15" s="7" customFormat="1" ht="21.95" customHeight="1">
      <c r="A17" s="11">
        <v>14</v>
      </c>
      <c r="B17" s="77" t="s">
        <v>209</v>
      </c>
      <c r="C17" s="278" t="s">
        <v>272</v>
      </c>
      <c r="D17" s="96" t="s">
        <v>273</v>
      </c>
      <c r="E17" s="322">
        <f t="shared" si="0"/>
        <v>39</v>
      </c>
      <c r="F17" s="477">
        <v>18</v>
      </c>
      <c r="G17" s="478">
        <v>21</v>
      </c>
      <c r="H17" s="322">
        <f t="shared" si="1"/>
        <v>633</v>
      </c>
      <c r="I17" s="477">
        <v>332</v>
      </c>
      <c r="J17" s="477">
        <v>301</v>
      </c>
      <c r="K17" s="469">
        <v>213</v>
      </c>
      <c r="L17" s="469">
        <v>225</v>
      </c>
      <c r="M17" s="470">
        <v>195</v>
      </c>
      <c r="N17" s="482">
        <v>22</v>
      </c>
      <c r="O17" s="323"/>
    </row>
    <row r="18" spans="1:15" s="7" customFormat="1" ht="21.95" customHeight="1">
      <c r="A18" s="11">
        <v>15</v>
      </c>
      <c r="B18" s="77" t="s">
        <v>274</v>
      </c>
      <c r="C18" s="278" t="s">
        <v>275</v>
      </c>
      <c r="D18" s="96" t="s">
        <v>276</v>
      </c>
      <c r="E18" s="322">
        <f t="shared" si="0"/>
        <v>24</v>
      </c>
      <c r="F18" s="477">
        <v>14</v>
      </c>
      <c r="G18" s="478">
        <v>10</v>
      </c>
      <c r="H18" s="322">
        <f t="shared" si="1"/>
        <v>266</v>
      </c>
      <c r="I18" s="477">
        <v>140</v>
      </c>
      <c r="J18" s="477">
        <v>126</v>
      </c>
      <c r="K18" s="469">
        <v>75</v>
      </c>
      <c r="L18" s="469">
        <v>95</v>
      </c>
      <c r="M18" s="470">
        <v>96</v>
      </c>
      <c r="N18" s="482">
        <v>11</v>
      </c>
      <c r="O18" s="323"/>
    </row>
    <row r="19" spans="1:15" s="7" customFormat="1" ht="21.95" customHeight="1">
      <c r="A19" s="11">
        <v>16</v>
      </c>
      <c r="B19" s="77" t="s">
        <v>209</v>
      </c>
      <c r="C19" s="278" t="s">
        <v>277</v>
      </c>
      <c r="D19" s="96" t="s">
        <v>282</v>
      </c>
      <c r="E19" s="322">
        <f t="shared" si="0"/>
        <v>18</v>
      </c>
      <c r="F19" s="477">
        <v>7</v>
      </c>
      <c r="G19" s="478">
        <v>11</v>
      </c>
      <c r="H19" s="322">
        <f t="shared" si="1"/>
        <v>150</v>
      </c>
      <c r="I19" s="477">
        <v>80</v>
      </c>
      <c r="J19" s="477">
        <v>70</v>
      </c>
      <c r="K19" s="469">
        <v>38</v>
      </c>
      <c r="L19" s="469">
        <v>55</v>
      </c>
      <c r="M19" s="470">
        <v>57</v>
      </c>
      <c r="N19" s="482">
        <v>7</v>
      </c>
      <c r="O19" s="323"/>
    </row>
    <row r="20" spans="1:15" s="7" customFormat="1" ht="21.95" customHeight="1">
      <c r="A20" s="11">
        <v>17</v>
      </c>
      <c r="B20" s="77" t="s">
        <v>209</v>
      </c>
      <c r="C20" s="278" t="s">
        <v>229</v>
      </c>
      <c r="D20" s="96" t="s">
        <v>278</v>
      </c>
      <c r="E20" s="322">
        <f t="shared" si="0"/>
        <v>32</v>
      </c>
      <c r="F20" s="477">
        <v>19</v>
      </c>
      <c r="G20" s="478">
        <v>13</v>
      </c>
      <c r="H20" s="322">
        <f t="shared" si="1"/>
        <v>355</v>
      </c>
      <c r="I20" s="477">
        <v>169</v>
      </c>
      <c r="J20" s="477">
        <v>186</v>
      </c>
      <c r="K20" s="469">
        <v>114</v>
      </c>
      <c r="L20" s="469">
        <v>114</v>
      </c>
      <c r="M20" s="470">
        <v>127</v>
      </c>
      <c r="N20" s="482">
        <v>12</v>
      </c>
      <c r="O20" s="324"/>
    </row>
    <row r="21" spans="1:15" s="7" customFormat="1" ht="21.95" customHeight="1">
      <c r="A21" s="11">
        <v>18</v>
      </c>
      <c r="B21" s="77" t="s">
        <v>209</v>
      </c>
      <c r="C21" s="278" t="s">
        <v>279</v>
      </c>
      <c r="D21" s="96" t="s">
        <v>280</v>
      </c>
      <c r="E21" s="322">
        <f t="shared" si="0"/>
        <v>11</v>
      </c>
      <c r="F21" s="477">
        <v>5</v>
      </c>
      <c r="G21" s="478">
        <v>6</v>
      </c>
      <c r="H21" s="322">
        <f t="shared" si="1"/>
        <v>83</v>
      </c>
      <c r="I21" s="477">
        <v>42</v>
      </c>
      <c r="J21" s="477">
        <v>41</v>
      </c>
      <c r="K21" s="469">
        <v>29</v>
      </c>
      <c r="L21" s="469">
        <v>28</v>
      </c>
      <c r="M21" s="470">
        <v>26</v>
      </c>
      <c r="N21" s="482">
        <v>4</v>
      </c>
      <c r="O21" s="323"/>
    </row>
    <row r="22" spans="1:15" s="7" customFormat="1" ht="21.95" customHeight="1" thickBot="1">
      <c r="A22" s="24">
        <v>19</v>
      </c>
      <c r="B22" s="93" t="s">
        <v>209</v>
      </c>
      <c r="C22" s="282" t="s">
        <v>64</v>
      </c>
      <c r="D22" s="98" t="s">
        <v>65</v>
      </c>
      <c r="E22" s="325">
        <f t="shared" si="0"/>
        <v>30</v>
      </c>
      <c r="F22" s="479">
        <v>19</v>
      </c>
      <c r="G22" s="480">
        <v>11</v>
      </c>
      <c r="H22" s="325">
        <f t="shared" si="1"/>
        <v>395</v>
      </c>
      <c r="I22" s="479">
        <v>204</v>
      </c>
      <c r="J22" s="479">
        <v>191</v>
      </c>
      <c r="K22" s="471">
        <v>130</v>
      </c>
      <c r="L22" s="471">
        <v>140</v>
      </c>
      <c r="M22" s="472">
        <v>125</v>
      </c>
      <c r="N22" s="483">
        <v>14</v>
      </c>
      <c r="O22" s="326"/>
    </row>
    <row r="23" spans="1:15" ht="21.95" customHeight="1" thickTop="1" thickBot="1">
      <c r="A23" s="685" t="s">
        <v>75</v>
      </c>
      <c r="B23" s="686"/>
      <c r="C23" s="99">
        <f>COUNTA(C4:C22)</f>
        <v>19</v>
      </c>
      <c r="D23" s="100"/>
      <c r="E23" s="327">
        <f>SUM(E4:E22)</f>
        <v>517</v>
      </c>
      <c r="F23" s="328">
        <f t="shared" ref="F23:N23" si="2">SUM(F4:F22)</f>
        <v>264</v>
      </c>
      <c r="G23" s="329">
        <f t="shared" si="2"/>
        <v>253</v>
      </c>
      <c r="H23" s="330">
        <f t="shared" si="2"/>
        <v>6499</v>
      </c>
      <c r="I23" s="328">
        <f t="shared" si="2"/>
        <v>3315</v>
      </c>
      <c r="J23" s="328">
        <f t="shared" si="2"/>
        <v>3184</v>
      </c>
      <c r="K23" s="473">
        <f t="shared" si="2"/>
        <v>2072</v>
      </c>
      <c r="L23" s="473">
        <f t="shared" si="2"/>
        <v>2166</v>
      </c>
      <c r="M23" s="474">
        <f t="shared" si="2"/>
        <v>2261</v>
      </c>
      <c r="N23" s="331">
        <f t="shared" si="2"/>
        <v>243</v>
      </c>
      <c r="O23" s="272"/>
    </row>
    <row r="24" spans="1:15" s="7" customFormat="1" ht="21.95" customHeight="1" thickTop="1">
      <c r="A24" s="25">
        <v>1</v>
      </c>
      <c r="B24" s="94" t="s">
        <v>17</v>
      </c>
      <c r="C24" s="280" t="s">
        <v>77</v>
      </c>
      <c r="D24" s="102" t="s">
        <v>281</v>
      </c>
      <c r="E24" s="301">
        <f t="shared" si="0"/>
        <v>4</v>
      </c>
      <c r="F24" s="475">
        <v>0</v>
      </c>
      <c r="G24" s="476">
        <v>4</v>
      </c>
      <c r="H24" s="301">
        <f t="shared" si="1"/>
        <v>65</v>
      </c>
      <c r="I24" s="475">
        <v>20</v>
      </c>
      <c r="J24" s="475">
        <v>45</v>
      </c>
      <c r="K24" s="467">
        <v>21</v>
      </c>
      <c r="L24" s="467">
        <v>22</v>
      </c>
      <c r="M24" s="468">
        <v>22</v>
      </c>
      <c r="N24" s="484">
        <v>3</v>
      </c>
      <c r="O24" s="273"/>
    </row>
    <row r="25" spans="1:15" s="7" customFormat="1" ht="21.95" customHeight="1" thickBot="1">
      <c r="A25" s="26">
        <v>2</v>
      </c>
      <c r="B25" s="83" t="s">
        <v>174</v>
      </c>
      <c r="C25" s="279" t="s">
        <v>18</v>
      </c>
      <c r="D25" s="103" t="s">
        <v>74</v>
      </c>
      <c r="E25" s="310">
        <f t="shared" si="0"/>
        <v>21</v>
      </c>
      <c r="F25" s="479">
        <v>13</v>
      </c>
      <c r="G25" s="480">
        <v>8</v>
      </c>
      <c r="H25" s="310">
        <f t="shared" si="1"/>
        <v>260</v>
      </c>
      <c r="I25" s="479">
        <v>213</v>
      </c>
      <c r="J25" s="479">
        <v>47</v>
      </c>
      <c r="K25" s="471">
        <v>88</v>
      </c>
      <c r="L25" s="471">
        <v>83</v>
      </c>
      <c r="M25" s="472">
        <v>89</v>
      </c>
      <c r="N25" s="485">
        <v>9</v>
      </c>
      <c r="O25" s="274"/>
    </row>
    <row r="26" spans="1:15" ht="21.95" customHeight="1" thickTop="1" thickBot="1">
      <c r="A26" s="687" t="s">
        <v>76</v>
      </c>
      <c r="B26" s="688"/>
      <c r="C26" s="99">
        <f>COUNTA(C24:C25)</f>
        <v>2</v>
      </c>
      <c r="D26" s="100"/>
      <c r="E26" s="332">
        <f>SUM(E24:E25)</f>
        <v>25</v>
      </c>
      <c r="F26" s="333">
        <f t="shared" ref="F26:N26" si="3">SUM(F24:F25)</f>
        <v>13</v>
      </c>
      <c r="G26" s="334">
        <f t="shared" si="3"/>
        <v>12</v>
      </c>
      <c r="H26" s="335">
        <f t="shared" si="3"/>
        <v>325</v>
      </c>
      <c r="I26" s="333">
        <f t="shared" si="3"/>
        <v>233</v>
      </c>
      <c r="J26" s="333">
        <f t="shared" si="3"/>
        <v>92</v>
      </c>
      <c r="K26" s="635">
        <f>SUM(K24:K25)</f>
        <v>109</v>
      </c>
      <c r="L26" s="635">
        <f>SUM(L24:L25)</f>
        <v>105</v>
      </c>
      <c r="M26" s="636">
        <f>SUM(M24:M25)</f>
        <v>111</v>
      </c>
      <c r="N26" s="336">
        <f t="shared" si="3"/>
        <v>12</v>
      </c>
      <c r="O26" s="106"/>
    </row>
    <row r="27" spans="1:15" ht="27.95" customHeight="1" thickTop="1" thickBot="1">
      <c r="A27" s="690" t="s">
        <v>170</v>
      </c>
      <c r="B27" s="691"/>
      <c r="C27" s="104">
        <f>C23+C26</f>
        <v>21</v>
      </c>
      <c r="D27" s="105"/>
      <c r="E27" s="337">
        <f t="shared" ref="E27:N27" si="4">E23+E26</f>
        <v>542</v>
      </c>
      <c r="F27" s="338">
        <f t="shared" si="4"/>
        <v>277</v>
      </c>
      <c r="G27" s="27">
        <f t="shared" si="4"/>
        <v>265</v>
      </c>
      <c r="H27" s="339">
        <f t="shared" si="4"/>
        <v>6824</v>
      </c>
      <c r="I27" s="338">
        <f>I23+I26</f>
        <v>3548</v>
      </c>
      <c r="J27" s="338">
        <f>J23+J26</f>
        <v>3276</v>
      </c>
      <c r="K27" s="626">
        <f>K23+K26</f>
        <v>2181</v>
      </c>
      <c r="L27" s="626">
        <f>L23+L26</f>
        <v>2271</v>
      </c>
      <c r="M27" s="637">
        <f>M23+M26</f>
        <v>2372</v>
      </c>
      <c r="N27" s="340">
        <f t="shared" si="4"/>
        <v>255</v>
      </c>
      <c r="O27" s="107"/>
    </row>
    <row r="28" spans="1:15" ht="21.95" customHeight="1">
      <c r="H28" s="666" t="s">
        <v>407</v>
      </c>
      <c r="I28" s="667"/>
      <c r="J28" s="667"/>
      <c r="K28" s="667"/>
      <c r="L28" s="667"/>
      <c r="M28" s="667"/>
      <c r="N28" s="667"/>
      <c r="O28" s="667"/>
    </row>
    <row r="29" spans="1:15">
      <c r="O29" s="28"/>
    </row>
    <row r="30" spans="1:15">
      <c r="O30" s="29"/>
    </row>
    <row r="31" spans="1:15">
      <c r="O31" s="28"/>
    </row>
    <row r="32" spans="1:15">
      <c r="O32" s="28"/>
    </row>
    <row r="33" spans="15:15">
      <c r="O33" s="28"/>
    </row>
    <row r="34" spans="15:15">
      <c r="O34" s="28"/>
    </row>
    <row r="35" spans="15:15">
      <c r="O35" s="28"/>
    </row>
    <row r="36" spans="15:15">
      <c r="O36" s="28"/>
    </row>
    <row r="37" spans="15:15">
      <c r="O37" s="28"/>
    </row>
    <row r="38" spans="15:15">
      <c r="O38" s="28"/>
    </row>
    <row r="39" spans="15:15">
      <c r="O39" s="28"/>
    </row>
    <row r="40" spans="15:15">
      <c r="O40" s="28"/>
    </row>
    <row r="41" spans="15:15">
      <c r="O41" s="28"/>
    </row>
    <row r="42" spans="15:15">
      <c r="O42" s="28"/>
    </row>
    <row r="43" spans="15:15">
      <c r="O43" s="28"/>
    </row>
    <row r="44" spans="15:15">
      <c r="O44" s="28"/>
    </row>
    <row r="45" spans="15:15">
      <c r="O45" s="28"/>
    </row>
    <row r="46" spans="15:15">
      <c r="O46" s="28"/>
    </row>
    <row r="47" spans="15:15">
      <c r="O47" s="28"/>
    </row>
    <row r="48" spans="15:15">
      <c r="O48" s="28"/>
    </row>
    <row r="49" spans="15:15">
      <c r="O49" s="28"/>
    </row>
    <row r="50" spans="15:15">
      <c r="O50" s="30"/>
    </row>
  </sheetData>
  <mergeCells count="11">
    <mergeCell ref="A23:B23"/>
    <mergeCell ref="A26:B26"/>
    <mergeCell ref="A2:B3"/>
    <mergeCell ref="H28:O28"/>
    <mergeCell ref="N2:N3"/>
    <mergeCell ref="A27:B27"/>
    <mergeCell ref="E2:G2"/>
    <mergeCell ref="O2:O3"/>
    <mergeCell ref="C2:C3"/>
    <mergeCell ref="D2:D3"/>
    <mergeCell ref="H2:M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firstPageNumber="29" orientation="landscape" r:id="rId1"/>
  <headerFooter alignWithMargins="0"/>
  <ignoredErrors>
    <ignoredError sqref="H13 H4:H12 E4:E12 E13:E15 E16:E22 H16:H22 H15" formulaRange="1" unlockedFormula="1"/>
    <ignoredError sqref="E25" formula="1" formulaRange="1" unlockedFormula="1"/>
    <ignoredError sqref="F23:G23 H23" formula="1"/>
    <ignoredError sqref="E24 H24:H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42"/>
  <sheetViews>
    <sheetView topLeftCell="A31" zoomScale="80" zoomScaleNormal="80" zoomScaleSheetLayoutView="80" workbookViewId="0"/>
  </sheetViews>
  <sheetFormatPr defaultRowHeight="13.5"/>
  <cols>
    <col min="1" max="1" width="8.625" style="47" customWidth="1"/>
    <col min="2" max="2" width="8.625" style="22" customWidth="1"/>
    <col min="3" max="3" width="16.625" style="22" customWidth="1"/>
    <col min="4" max="5" width="8.625" style="22" customWidth="1"/>
    <col min="6" max="6" width="38.625" style="22" customWidth="1"/>
    <col min="7" max="12" width="12.625" style="22" customWidth="1"/>
    <col min="13" max="15" width="8.625" style="22" customWidth="1"/>
    <col min="16" max="17" width="4.625" style="22" customWidth="1"/>
    <col min="18" max="20" width="4.625" style="21" customWidth="1"/>
    <col min="21" max="16384" width="9" style="21"/>
  </cols>
  <sheetData>
    <row r="1" spans="1:21" s="7" customFormat="1" ht="30" customHeight="1" thickBot="1">
      <c r="A1" s="2" t="s">
        <v>111</v>
      </c>
      <c r="B1" s="3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1" s="7" customFormat="1" ht="21.95" customHeight="1">
      <c r="A2" s="672" t="s">
        <v>93</v>
      </c>
      <c r="B2" s="716"/>
      <c r="C2" s="719" t="s">
        <v>92</v>
      </c>
      <c r="D2" s="676" t="s">
        <v>21</v>
      </c>
      <c r="E2" s="676" t="s">
        <v>86</v>
      </c>
      <c r="F2" s="676" t="s">
        <v>83</v>
      </c>
      <c r="G2" s="684" t="s">
        <v>80</v>
      </c>
      <c r="H2" s="682"/>
      <c r="I2" s="682"/>
      <c r="J2" s="681" t="s">
        <v>84</v>
      </c>
      <c r="K2" s="721"/>
      <c r="L2" s="721"/>
      <c r="M2" s="721"/>
      <c r="N2" s="721"/>
      <c r="O2" s="722"/>
      <c r="P2" s="697" t="s">
        <v>85</v>
      </c>
      <c r="Q2" s="698"/>
      <c r="R2" s="699"/>
    </row>
    <row r="3" spans="1:21" s="7" customFormat="1" ht="21.95" customHeight="1" thickBot="1">
      <c r="A3" s="717"/>
      <c r="B3" s="718"/>
      <c r="C3" s="720"/>
      <c r="D3" s="712"/>
      <c r="E3" s="712"/>
      <c r="F3" s="696"/>
      <c r="G3" s="224" t="s">
        <v>10</v>
      </c>
      <c r="H3" s="225" t="s">
        <v>8</v>
      </c>
      <c r="I3" s="226" t="s">
        <v>9</v>
      </c>
      <c r="J3" s="227" t="s">
        <v>10</v>
      </c>
      <c r="K3" s="225" t="s">
        <v>8</v>
      </c>
      <c r="L3" s="224" t="s">
        <v>9</v>
      </c>
      <c r="M3" s="620" t="s">
        <v>356</v>
      </c>
      <c r="N3" s="620" t="s">
        <v>357</v>
      </c>
      <c r="O3" s="621" t="s">
        <v>358</v>
      </c>
      <c r="P3" s="700"/>
      <c r="Q3" s="701"/>
      <c r="R3" s="702"/>
    </row>
    <row r="4" spans="1:21" s="7" customFormat="1" ht="21.95" customHeight="1" thickTop="1">
      <c r="A4" s="33">
        <v>1</v>
      </c>
      <c r="B4" s="34" t="s">
        <v>169</v>
      </c>
      <c r="C4" s="286" t="s">
        <v>284</v>
      </c>
      <c r="D4" s="110" t="s">
        <v>15</v>
      </c>
      <c r="E4" s="110" t="s">
        <v>158</v>
      </c>
      <c r="F4" s="111" t="s">
        <v>153</v>
      </c>
      <c r="G4" s="341">
        <f>SUM(H4:I4)</f>
        <v>53</v>
      </c>
      <c r="H4" s="455">
        <v>38</v>
      </c>
      <c r="I4" s="456">
        <v>15</v>
      </c>
      <c r="J4" s="341">
        <f>SUM(K4:L4)</f>
        <v>753</v>
      </c>
      <c r="K4" s="494">
        <v>354</v>
      </c>
      <c r="L4" s="494">
        <v>399</v>
      </c>
      <c r="M4" s="499">
        <v>240</v>
      </c>
      <c r="N4" s="499">
        <v>238</v>
      </c>
      <c r="O4" s="500">
        <v>275</v>
      </c>
      <c r="P4" s="703">
        <v>19</v>
      </c>
      <c r="Q4" s="704"/>
      <c r="R4" s="705"/>
      <c r="U4" s="264"/>
    </row>
    <row r="5" spans="1:21" s="7" customFormat="1" ht="21.95" customHeight="1">
      <c r="A5" s="251">
        <v>2</v>
      </c>
      <c r="B5" s="35" t="s">
        <v>174</v>
      </c>
      <c r="C5" s="287" t="s">
        <v>285</v>
      </c>
      <c r="D5" s="116" t="s">
        <v>15</v>
      </c>
      <c r="E5" s="116" t="s">
        <v>158</v>
      </c>
      <c r="F5" s="96" t="s">
        <v>286</v>
      </c>
      <c r="G5" s="342">
        <f t="shared" ref="G5:G31" si="0">SUM(H5:I5)</f>
        <v>51</v>
      </c>
      <c r="H5" s="457">
        <v>30</v>
      </c>
      <c r="I5" s="458">
        <v>21</v>
      </c>
      <c r="J5" s="342">
        <f t="shared" ref="J5:J31" si="1">SUM(K5:L5)</f>
        <v>708</v>
      </c>
      <c r="K5" s="495">
        <v>249</v>
      </c>
      <c r="L5" s="495">
        <v>459</v>
      </c>
      <c r="M5" s="501">
        <v>239</v>
      </c>
      <c r="N5" s="501">
        <v>236</v>
      </c>
      <c r="O5" s="502">
        <v>233</v>
      </c>
      <c r="P5" s="706">
        <v>18</v>
      </c>
      <c r="Q5" s="707"/>
      <c r="R5" s="708"/>
      <c r="U5" s="264"/>
    </row>
    <row r="6" spans="1:21" s="5" customFormat="1" ht="21.95" customHeight="1">
      <c r="A6" s="36">
        <v>3</v>
      </c>
      <c r="B6" s="37" t="s">
        <v>209</v>
      </c>
      <c r="C6" s="287" t="s">
        <v>287</v>
      </c>
      <c r="D6" s="116" t="s">
        <v>15</v>
      </c>
      <c r="E6" s="116" t="s">
        <v>158</v>
      </c>
      <c r="F6" s="96" t="s">
        <v>87</v>
      </c>
      <c r="G6" s="342">
        <f t="shared" si="0"/>
        <v>56</v>
      </c>
      <c r="H6" s="457">
        <v>37</v>
      </c>
      <c r="I6" s="458">
        <v>19</v>
      </c>
      <c r="J6" s="342">
        <f t="shared" si="1"/>
        <v>704</v>
      </c>
      <c r="K6" s="495">
        <v>319</v>
      </c>
      <c r="L6" s="495">
        <v>385</v>
      </c>
      <c r="M6" s="501">
        <v>241</v>
      </c>
      <c r="N6" s="501">
        <v>231</v>
      </c>
      <c r="O6" s="502">
        <v>232</v>
      </c>
      <c r="P6" s="706">
        <v>18</v>
      </c>
      <c r="Q6" s="707"/>
      <c r="R6" s="708"/>
      <c r="U6" s="265"/>
    </row>
    <row r="7" spans="1:21" s="5" customFormat="1" ht="21.95" customHeight="1">
      <c r="A7" s="36">
        <v>4</v>
      </c>
      <c r="B7" s="8" t="s">
        <v>209</v>
      </c>
      <c r="C7" s="285" t="s">
        <v>288</v>
      </c>
      <c r="D7" s="117"/>
      <c r="E7" s="116" t="s">
        <v>158</v>
      </c>
      <c r="F7" s="98" t="s">
        <v>155</v>
      </c>
      <c r="G7" s="342">
        <f t="shared" si="0"/>
        <v>48</v>
      </c>
      <c r="H7" s="486">
        <v>32</v>
      </c>
      <c r="I7" s="487">
        <v>16</v>
      </c>
      <c r="J7" s="342">
        <f t="shared" si="1"/>
        <v>582</v>
      </c>
      <c r="K7" s="495">
        <v>345</v>
      </c>
      <c r="L7" s="495">
        <v>237</v>
      </c>
      <c r="M7" s="501">
        <v>197</v>
      </c>
      <c r="N7" s="501">
        <v>186</v>
      </c>
      <c r="O7" s="502">
        <v>199</v>
      </c>
      <c r="P7" s="706">
        <v>15</v>
      </c>
      <c r="Q7" s="707"/>
      <c r="R7" s="708"/>
      <c r="U7" s="265"/>
    </row>
    <row r="8" spans="1:21" s="5" customFormat="1" ht="21.95" customHeight="1">
      <c r="A8" s="39"/>
      <c r="B8" s="9"/>
      <c r="C8" s="283"/>
      <c r="D8" s="116" t="s">
        <v>15</v>
      </c>
      <c r="E8" s="116" t="s">
        <v>158</v>
      </c>
      <c r="F8" s="103"/>
      <c r="G8" s="342">
        <f t="shared" si="0"/>
        <v>0</v>
      </c>
      <c r="H8" s="486">
        <v>0</v>
      </c>
      <c r="I8" s="487">
        <v>0</v>
      </c>
      <c r="J8" s="342">
        <f t="shared" si="1"/>
        <v>476</v>
      </c>
      <c r="K8" s="495">
        <v>259</v>
      </c>
      <c r="L8" s="495">
        <v>217</v>
      </c>
      <c r="M8" s="501">
        <v>158</v>
      </c>
      <c r="N8" s="501">
        <v>159</v>
      </c>
      <c r="O8" s="502">
        <v>159</v>
      </c>
      <c r="P8" s="706">
        <v>0</v>
      </c>
      <c r="Q8" s="707"/>
      <c r="R8" s="708"/>
    </row>
    <row r="9" spans="1:21" s="5" customFormat="1" ht="21.95" customHeight="1">
      <c r="A9" s="39"/>
      <c r="B9" s="9"/>
      <c r="C9" s="284"/>
      <c r="D9" s="116" t="s">
        <v>289</v>
      </c>
      <c r="E9" s="116" t="s">
        <v>158</v>
      </c>
      <c r="F9" s="102"/>
      <c r="G9" s="342">
        <f t="shared" si="0"/>
        <v>0</v>
      </c>
      <c r="H9" s="486">
        <v>0</v>
      </c>
      <c r="I9" s="487">
        <v>0</v>
      </c>
      <c r="J9" s="342">
        <f t="shared" si="1"/>
        <v>106</v>
      </c>
      <c r="K9" s="495">
        <v>86</v>
      </c>
      <c r="L9" s="495">
        <v>20</v>
      </c>
      <c r="M9" s="501">
        <v>39</v>
      </c>
      <c r="N9" s="501">
        <v>27</v>
      </c>
      <c r="O9" s="502">
        <v>40</v>
      </c>
      <c r="P9" s="706">
        <v>0</v>
      </c>
      <c r="Q9" s="707"/>
      <c r="R9" s="708"/>
    </row>
    <row r="10" spans="1:21" s="5" customFormat="1" ht="21.95" customHeight="1">
      <c r="A10" s="36">
        <v>5</v>
      </c>
      <c r="B10" s="8" t="s">
        <v>290</v>
      </c>
      <c r="C10" s="285" t="s">
        <v>291</v>
      </c>
      <c r="D10" s="117"/>
      <c r="E10" s="116" t="s">
        <v>158</v>
      </c>
      <c r="F10" s="98" t="s">
        <v>159</v>
      </c>
      <c r="G10" s="342">
        <f t="shared" si="0"/>
        <v>46</v>
      </c>
      <c r="H10" s="486">
        <v>23</v>
      </c>
      <c r="I10" s="487">
        <v>23</v>
      </c>
      <c r="J10" s="342">
        <f t="shared" si="1"/>
        <v>631</v>
      </c>
      <c r="K10" s="495">
        <v>298</v>
      </c>
      <c r="L10" s="495">
        <v>333</v>
      </c>
      <c r="M10" s="501">
        <v>201</v>
      </c>
      <c r="N10" s="501">
        <v>198</v>
      </c>
      <c r="O10" s="502">
        <v>232</v>
      </c>
      <c r="P10" s="706">
        <v>16</v>
      </c>
      <c r="Q10" s="707"/>
      <c r="R10" s="708"/>
      <c r="U10" s="265"/>
    </row>
    <row r="11" spans="1:21" s="7" customFormat="1" ht="21.95" customHeight="1">
      <c r="A11" s="39"/>
      <c r="B11" s="9"/>
      <c r="C11" s="283"/>
      <c r="D11" s="116" t="s">
        <v>15</v>
      </c>
      <c r="E11" s="116" t="s">
        <v>158</v>
      </c>
      <c r="F11" s="103"/>
      <c r="G11" s="342">
        <f t="shared" si="0"/>
        <v>0</v>
      </c>
      <c r="H11" s="486">
        <v>0</v>
      </c>
      <c r="I11" s="487">
        <v>0</v>
      </c>
      <c r="J11" s="342">
        <f t="shared" si="1"/>
        <v>514</v>
      </c>
      <c r="K11" s="495">
        <v>267</v>
      </c>
      <c r="L11" s="495">
        <v>247</v>
      </c>
      <c r="M11" s="501">
        <v>161</v>
      </c>
      <c r="N11" s="501">
        <v>161</v>
      </c>
      <c r="O11" s="502">
        <v>192</v>
      </c>
      <c r="P11" s="706">
        <v>0</v>
      </c>
      <c r="Q11" s="707"/>
      <c r="R11" s="708"/>
    </row>
    <row r="12" spans="1:21" s="7" customFormat="1" ht="21.95" customHeight="1">
      <c r="A12" s="38"/>
      <c r="B12" s="40"/>
      <c r="C12" s="284"/>
      <c r="D12" s="116" t="s">
        <v>292</v>
      </c>
      <c r="E12" s="116" t="s">
        <v>158</v>
      </c>
      <c r="F12" s="102"/>
      <c r="G12" s="342">
        <f t="shared" si="0"/>
        <v>0</v>
      </c>
      <c r="H12" s="486">
        <v>0</v>
      </c>
      <c r="I12" s="487">
        <v>0</v>
      </c>
      <c r="J12" s="342">
        <f t="shared" si="1"/>
        <v>117</v>
      </c>
      <c r="K12" s="495">
        <v>31</v>
      </c>
      <c r="L12" s="495">
        <v>86</v>
      </c>
      <c r="M12" s="501">
        <v>40</v>
      </c>
      <c r="N12" s="501">
        <v>37</v>
      </c>
      <c r="O12" s="502">
        <v>40</v>
      </c>
      <c r="P12" s="706">
        <v>0</v>
      </c>
      <c r="Q12" s="707"/>
      <c r="R12" s="708"/>
    </row>
    <row r="13" spans="1:21" s="7" customFormat="1" ht="21.95" customHeight="1">
      <c r="A13" s="251">
        <v>6</v>
      </c>
      <c r="B13" s="12" t="s">
        <v>293</v>
      </c>
      <c r="C13" s="287" t="s">
        <v>294</v>
      </c>
      <c r="D13" s="116" t="s">
        <v>28</v>
      </c>
      <c r="E13" s="116" t="s">
        <v>158</v>
      </c>
      <c r="F13" s="96" t="s">
        <v>154</v>
      </c>
      <c r="G13" s="342">
        <f t="shared" si="0"/>
        <v>48</v>
      </c>
      <c r="H13" s="457">
        <v>30</v>
      </c>
      <c r="I13" s="458">
        <v>18</v>
      </c>
      <c r="J13" s="342">
        <f t="shared" si="1"/>
        <v>573</v>
      </c>
      <c r="K13" s="495">
        <v>198</v>
      </c>
      <c r="L13" s="495">
        <v>375</v>
      </c>
      <c r="M13" s="501">
        <v>198</v>
      </c>
      <c r="N13" s="501">
        <v>181</v>
      </c>
      <c r="O13" s="502">
        <v>194</v>
      </c>
      <c r="P13" s="706">
        <v>15</v>
      </c>
      <c r="Q13" s="707"/>
      <c r="R13" s="708"/>
      <c r="U13" s="264"/>
    </row>
    <row r="14" spans="1:21" s="7" customFormat="1" ht="21.95" customHeight="1">
      <c r="A14" s="36">
        <v>7</v>
      </c>
      <c r="B14" s="8" t="s">
        <v>293</v>
      </c>
      <c r="C14" s="285" t="s">
        <v>63</v>
      </c>
      <c r="D14" s="116" t="s">
        <v>66</v>
      </c>
      <c r="E14" s="116" t="s">
        <v>158</v>
      </c>
      <c r="F14" s="98" t="s">
        <v>67</v>
      </c>
      <c r="G14" s="342">
        <f t="shared" si="0"/>
        <v>18</v>
      </c>
      <c r="H14" s="457">
        <v>11</v>
      </c>
      <c r="I14" s="458">
        <v>7</v>
      </c>
      <c r="J14" s="342">
        <f t="shared" si="1"/>
        <v>86</v>
      </c>
      <c r="K14" s="495">
        <v>51</v>
      </c>
      <c r="L14" s="495">
        <v>35</v>
      </c>
      <c r="M14" s="501">
        <v>29</v>
      </c>
      <c r="N14" s="501">
        <v>32</v>
      </c>
      <c r="O14" s="502">
        <v>25</v>
      </c>
      <c r="P14" s="706">
        <v>3</v>
      </c>
      <c r="Q14" s="707"/>
      <c r="R14" s="708"/>
      <c r="U14" s="264"/>
    </row>
    <row r="15" spans="1:21" s="7" customFormat="1" ht="21.95" customHeight="1">
      <c r="A15" s="251">
        <v>8</v>
      </c>
      <c r="B15" s="12" t="s">
        <v>293</v>
      </c>
      <c r="C15" s="287" t="s">
        <v>295</v>
      </c>
      <c r="D15" s="116" t="s">
        <v>296</v>
      </c>
      <c r="E15" s="116" t="s">
        <v>158</v>
      </c>
      <c r="F15" s="96" t="s">
        <v>88</v>
      </c>
      <c r="G15" s="342">
        <f t="shared" si="0"/>
        <v>61</v>
      </c>
      <c r="H15" s="457">
        <v>51</v>
      </c>
      <c r="I15" s="458">
        <v>10</v>
      </c>
      <c r="J15" s="342">
        <f t="shared" si="1"/>
        <v>612</v>
      </c>
      <c r="K15" s="495">
        <v>527</v>
      </c>
      <c r="L15" s="495">
        <v>85</v>
      </c>
      <c r="M15" s="501">
        <v>175</v>
      </c>
      <c r="N15" s="501">
        <v>201</v>
      </c>
      <c r="O15" s="502">
        <v>236</v>
      </c>
      <c r="P15" s="706">
        <v>19</v>
      </c>
      <c r="Q15" s="707"/>
      <c r="R15" s="708"/>
      <c r="U15" s="264"/>
    </row>
    <row r="16" spans="1:21" s="7" customFormat="1" ht="21.95" customHeight="1" thickBot="1">
      <c r="A16" s="41">
        <v>9</v>
      </c>
      <c r="B16" s="9" t="s">
        <v>209</v>
      </c>
      <c r="C16" s="283" t="s">
        <v>297</v>
      </c>
      <c r="D16" s="118" t="s">
        <v>283</v>
      </c>
      <c r="E16" s="118" t="s">
        <v>158</v>
      </c>
      <c r="F16" s="103" t="s">
        <v>385</v>
      </c>
      <c r="G16" s="343">
        <f t="shared" si="0"/>
        <v>47</v>
      </c>
      <c r="H16" s="488">
        <v>34</v>
      </c>
      <c r="I16" s="489">
        <v>13</v>
      </c>
      <c r="J16" s="343">
        <f t="shared" si="1"/>
        <v>538</v>
      </c>
      <c r="K16" s="496">
        <v>240</v>
      </c>
      <c r="L16" s="496">
        <v>298</v>
      </c>
      <c r="M16" s="503">
        <v>165</v>
      </c>
      <c r="N16" s="503">
        <v>179</v>
      </c>
      <c r="O16" s="504">
        <v>194</v>
      </c>
      <c r="P16" s="726">
        <v>15</v>
      </c>
      <c r="Q16" s="727"/>
      <c r="R16" s="728"/>
      <c r="U16" s="264"/>
    </row>
    <row r="17" spans="1:21" ht="21.95" customHeight="1" thickTop="1" thickBot="1">
      <c r="A17" s="713" t="s">
        <v>75</v>
      </c>
      <c r="B17" s="714"/>
      <c r="C17" s="115">
        <v>9</v>
      </c>
      <c r="D17" s="119"/>
      <c r="E17" s="119"/>
      <c r="F17" s="120"/>
      <c r="G17" s="344">
        <f t="shared" ref="G17:P17" si="2">G4+G5+G6+G7+G10+G13+G14+G15+G16</f>
        <v>428</v>
      </c>
      <c r="H17" s="345">
        <f t="shared" si="2"/>
        <v>286</v>
      </c>
      <c r="I17" s="346">
        <f t="shared" si="2"/>
        <v>142</v>
      </c>
      <c r="J17" s="344">
        <f t="shared" si="2"/>
        <v>5187</v>
      </c>
      <c r="K17" s="345">
        <f t="shared" si="2"/>
        <v>2581</v>
      </c>
      <c r="L17" s="345">
        <f t="shared" si="2"/>
        <v>2606</v>
      </c>
      <c r="M17" s="505">
        <f t="shared" si="2"/>
        <v>1685</v>
      </c>
      <c r="N17" s="505">
        <f t="shared" si="2"/>
        <v>1682</v>
      </c>
      <c r="O17" s="506">
        <f t="shared" si="2"/>
        <v>1820</v>
      </c>
      <c r="P17" s="729">
        <f t="shared" si="2"/>
        <v>138</v>
      </c>
      <c r="Q17" s="730"/>
      <c r="R17" s="731"/>
    </row>
    <row r="18" spans="1:21" s="7" customFormat="1" ht="21.95" customHeight="1" thickTop="1">
      <c r="A18" s="39">
        <v>1</v>
      </c>
      <c r="B18" s="9" t="s">
        <v>17</v>
      </c>
      <c r="C18" s="283" t="s">
        <v>298</v>
      </c>
      <c r="D18" s="117"/>
      <c r="E18" s="116" t="s">
        <v>158</v>
      </c>
      <c r="F18" s="103" t="s">
        <v>25</v>
      </c>
      <c r="G18" s="275">
        <f t="shared" si="0"/>
        <v>42</v>
      </c>
      <c r="H18" s="490">
        <v>28</v>
      </c>
      <c r="I18" s="491">
        <v>14</v>
      </c>
      <c r="J18" s="275">
        <f t="shared" si="1"/>
        <v>470</v>
      </c>
      <c r="K18" s="497">
        <v>189</v>
      </c>
      <c r="L18" s="497">
        <v>281</v>
      </c>
      <c r="M18" s="507">
        <v>177</v>
      </c>
      <c r="N18" s="507">
        <v>167</v>
      </c>
      <c r="O18" s="508">
        <v>126</v>
      </c>
      <c r="P18" s="723">
        <v>18</v>
      </c>
      <c r="Q18" s="724"/>
      <c r="R18" s="725"/>
      <c r="U18" s="264"/>
    </row>
    <row r="19" spans="1:21" s="7" customFormat="1" ht="21.95" customHeight="1">
      <c r="A19" s="39"/>
      <c r="B19" s="42"/>
      <c r="C19" s="283"/>
      <c r="D19" s="116" t="s">
        <v>15</v>
      </c>
      <c r="E19" s="116" t="s">
        <v>158</v>
      </c>
      <c r="F19" s="103"/>
      <c r="G19" s="342">
        <f t="shared" si="0"/>
        <v>0</v>
      </c>
      <c r="H19" s="486">
        <v>0</v>
      </c>
      <c r="I19" s="487">
        <v>0</v>
      </c>
      <c r="J19" s="342">
        <f t="shared" si="1"/>
        <v>152</v>
      </c>
      <c r="K19" s="495">
        <v>96</v>
      </c>
      <c r="L19" s="495">
        <v>56</v>
      </c>
      <c r="M19" s="501">
        <v>54</v>
      </c>
      <c r="N19" s="501">
        <v>52</v>
      </c>
      <c r="O19" s="502">
        <v>46</v>
      </c>
      <c r="P19" s="706">
        <v>0</v>
      </c>
      <c r="Q19" s="707"/>
      <c r="R19" s="708"/>
    </row>
    <row r="20" spans="1:21" s="7" customFormat="1" ht="21.95" customHeight="1">
      <c r="A20" s="39"/>
      <c r="B20" s="9"/>
      <c r="C20" s="283"/>
      <c r="D20" s="116" t="s">
        <v>299</v>
      </c>
      <c r="E20" s="116" t="s">
        <v>158</v>
      </c>
      <c r="F20" s="103"/>
      <c r="G20" s="342">
        <f t="shared" si="0"/>
        <v>0</v>
      </c>
      <c r="H20" s="486">
        <v>0</v>
      </c>
      <c r="I20" s="487">
        <v>0</v>
      </c>
      <c r="J20" s="342">
        <f t="shared" si="1"/>
        <v>89</v>
      </c>
      <c r="K20" s="495">
        <v>35</v>
      </c>
      <c r="L20" s="495">
        <v>54</v>
      </c>
      <c r="M20" s="501">
        <v>38</v>
      </c>
      <c r="N20" s="501">
        <v>32</v>
      </c>
      <c r="O20" s="502">
        <v>19</v>
      </c>
      <c r="P20" s="706">
        <v>0</v>
      </c>
      <c r="Q20" s="707"/>
      <c r="R20" s="708"/>
    </row>
    <row r="21" spans="1:21" s="7" customFormat="1" ht="21.95" customHeight="1">
      <c r="A21" s="39"/>
      <c r="B21" s="9"/>
      <c r="C21" s="283"/>
      <c r="D21" s="116" t="s">
        <v>300</v>
      </c>
      <c r="E21" s="116" t="s">
        <v>158</v>
      </c>
      <c r="F21" s="103"/>
      <c r="G21" s="342">
        <f t="shared" si="0"/>
        <v>0</v>
      </c>
      <c r="H21" s="486">
        <v>0</v>
      </c>
      <c r="I21" s="487">
        <v>0</v>
      </c>
      <c r="J21" s="342">
        <f t="shared" si="1"/>
        <v>85</v>
      </c>
      <c r="K21" s="495">
        <v>18</v>
      </c>
      <c r="L21" s="495">
        <v>67</v>
      </c>
      <c r="M21" s="501">
        <v>31</v>
      </c>
      <c r="N21" s="501">
        <v>31</v>
      </c>
      <c r="O21" s="502">
        <v>23</v>
      </c>
      <c r="P21" s="706">
        <v>0</v>
      </c>
      <c r="Q21" s="707"/>
      <c r="R21" s="708"/>
    </row>
    <row r="22" spans="1:21" s="7" customFormat="1" ht="21.95" customHeight="1">
      <c r="A22" s="39"/>
      <c r="B22" s="9"/>
      <c r="C22" s="283"/>
      <c r="D22" s="116" t="s">
        <v>68</v>
      </c>
      <c r="E22" s="116" t="s">
        <v>158</v>
      </c>
      <c r="F22" s="103"/>
      <c r="G22" s="342">
        <f t="shared" ref="G22" si="3">SUM(H22:I22)</f>
        <v>0</v>
      </c>
      <c r="H22" s="486">
        <v>0</v>
      </c>
      <c r="I22" s="487">
        <v>0</v>
      </c>
      <c r="J22" s="342">
        <f t="shared" ref="J22" si="4">SUM(K22:L22)</f>
        <v>60</v>
      </c>
      <c r="K22" s="495">
        <v>36</v>
      </c>
      <c r="L22" s="495">
        <v>24</v>
      </c>
      <c r="M22" s="501">
        <v>29</v>
      </c>
      <c r="N22" s="501">
        <v>20</v>
      </c>
      <c r="O22" s="502">
        <v>11</v>
      </c>
      <c r="P22" s="706">
        <v>0</v>
      </c>
      <c r="Q22" s="707"/>
      <c r="R22" s="708"/>
    </row>
    <row r="23" spans="1:21" s="7" customFormat="1" ht="21.95" customHeight="1">
      <c r="A23" s="38"/>
      <c r="B23" s="40"/>
      <c r="C23" s="284"/>
      <c r="D23" s="116" t="s">
        <v>392</v>
      </c>
      <c r="E23" s="116" t="s">
        <v>158</v>
      </c>
      <c r="F23" s="102"/>
      <c r="G23" s="342">
        <f t="shared" si="0"/>
        <v>0</v>
      </c>
      <c r="H23" s="486">
        <v>0</v>
      </c>
      <c r="I23" s="487">
        <v>0</v>
      </c>
      <c r="J23" s="342">
        <f t="shared" si="1"/>
        <v>84</v>
      </c>
      <c r="K23" s="495">
        <v>4</v>
      </c>
      <c r="L23" s="495">
        <v>80</v>
      </c>
      <c r="M23" s="501">
        <v>25</v>
      </c>
      <c r="N23" s="509">
        <v>32</v>
      </c>
      <c r="O23" s="510">
        <v>27</v>
      </c>
      <c r="P23" s="706">
        <v>0</v>
      </c>
      <c r="Q23" s="707"/>
      <c r="R23" s="708"/>
    </row>
    <row r="24" spans="1:21" s="7" customFormat="1" ht="21.95" customHeight="1">
      <c r="A24" s="36">
        <v>2</v>
      </c>
      <c r="B24" s="8" t="s">
        <v>293</v>
      </c>
      <c r="C24" s="285" t="s">
        <v>18</v>
      </c>
      <c r="D24" s="117"/>
      <c r="E24" s="116" t="s">
        <v>158</v>
      </c>
      <c r="F24" s="98" t="s">
        <v>74</v>
      </c>
      <c r="G24" s="342">
        <f t="shared" si="0"/>
        <v>62</v>
      </c>
      <c r="H24" s="486">
        <v>52</v>
      </c>
      <c r="I24" s="487">
        <v>10</v>
      </c>
      <c r="J24" s="342">
        <f>SUM(K24:L24)</f>
        <v>1140</v>
      </c>
      <c r="K24" s="495">
        <v>797</v>
      </c>
      <c r="L24" s="495">
        <v>343</v>
      </c>
      <c r="M24" s="501">
        <v>395</v>
      </c>
      <c r="N24" s="501">
        <v>358</v>
      </c>
      <c r="O24" s="502">
        <v>387</v>
      </c>
      <c r="P24" s="706">
        <v>37</v>
      </c>
      <c r="Q24" s="707"/>
      <c r="R24" s="708"/>
      <c r="U24" s="264"/>
    </row>
    <row r="25" spans="1:21" s="7" customFormat="1" ht="21.95" customHeight="1">
      <c r="A25" s="39"/>
      <c r="B25" s="9"/>
      <c r="C25" s="283"/>
      <c r="D25" s="116" t="s">
        <v>15</v>
      </c>
      <c r="E25" s="116" t="s">
        <v>158</v>
      </c>
      <c r="F25" s="103"/>
      <c r="G25" s="342">
        <f t="shared" si="0"/>
        <v>0</v>
      </c>
      <c r="H25" s="486">
        <v>0</v>
      </c>
      <c r="I25" s="487">
        <v>0</v>
      </c>
      <c r="J25" s="342">
        <f t="shared" si="1"/>
        <v>884</v>
      </c>
      <c r="K25" s="495">
        <v>648</v>
      </c>
      <c r="L25" s="495">
        <v>236</v>
      </c>
      <c r="M25" s="501">
        <v>311</v>
      </c>
      <c r="N25" s="501">
        <v>271</v>
      </c>
      <c r="O25" s="502">
        <v>302</v>
      </c>
      <c r="P25" s="706">
        <v>0</v>
      </c>
      <c r="Q25" s="707"/>
      <c r="R25" s="708"/>
    </row>
    <row r="26" spans="1:21" s="7" customFormat="1" ht="21.95" customHeight="1">
      <c r="A26" s="39"/>
      <c r="B26" s="9"/>
      <c r="C26" s="283"/>
      <c r="D26" s="116" t="s">
        <v>296</v>
      </c>
      <c r="E26" s="116" t="s">
        <v>158</v>
      </c>
      <c r="F26" s="103"/>
      <c r="G26" s="342">
        <f t="shared" si="0"/>
        <v>0</v>
      </c>
      <c r="H26" s="486">
        <v>0</v>
      </c>
      <c r="I26" s="487">
        <v>0</v>
      </c>
      <c r="J26" s="342">
        <f t="shared" si="1"/>
        <v>32</v>
      </c>
      <c r="K26" s="495">
        <v>32</v>
      </c>
      <c r="L26" s="495">
        <v>0</v>
      </c>
      <c r="M26" s="501">
        <v>0</v>
      </c>
      <c r="N26" s="501">
        <v>15</v>
      </c>
      <c r="O26" s="502">
        <v>17</v>
      </c>
      <c r="P26" s="706">
        <v>0</v>
      </c>
      <c r="Q26" s="707"/>
      <c r="R26" s="708"/>
    </row>
    <row r="27" spans="1:21" s="7" customFormat="1" ht="21.95" customHeight="1">
      <c r="A27" s="39"/>
      <c r="B27" s="9"/>
      <c r="C27" s="283"/>
      <c r="D27" s="116" t="s">
        <v>283</v>
      </c>
      <c r="E27" s="116" t="s">
        <v>158</v>
      </c>
      <c r="F27" s="103"/>
      <c r="G27" s="342">
        <f t="shared" si="0"/>
        <v>0</v>
      </c>
      <c r="H27" s="486">
        <v>0</v>
      </c>
      <c r="I27" s="487">
        <v>0</v>
      </c>
      <c r="J27" s="342">
        <f t="shared" si="1"/>
        <v>103</v>
      </c>
      <c r="K27" s="495">
        <v>68</v>
      </c>
      <c r="L27" s="495">
        <v>35</v>
      </c>
      <c r="M27" s="501">
        <v>39</v>
      </c>
      <c r="N27" s="501">
        <v>37</v>
      </c>
      <c r="O27" s="502">
        <v>27</v>
      </c>
      <c r="P27" s="706">
        <v>0</v>
      </c>
      <c r="Q27" s="707"/>
      <c r="R27" s="708"/>
    </row>
    <row r="28" spans="1:21" s="7" customFormat="1" ht="21.95" customHeight="1">
      <c r="A28" s="38"/>
      <c r="B28" s="40"/>
      <c r="C28" s="284"/>
      <c r="D28" s="116" t="s">
        <v>299</v>
      </c>
      <c r="E28" s="116" t="s">
        <v>158</v>
      </c>
      <c r="F28" s="102"/>
      <c r="G28" s="342">
        <f t="shared" si="0"/>
        <v>0</v>
      </c>
      <c r="H28" s="486">
        <v>0</v>
      </c>
      <c r="I28" s="487">
        <v>0</v>
      </c>
      <c r="J28" s="342">
        <f t="shared" si="1"/>
        <v>121</v>
      </c>
      <c r="K28" s="495">
        <v>49</v>
      </c>
      <c r="L28" s="495">
        <v>72</v>
      </c>
      <c r="M28" s="501">
        <v>45</v>
      </c>
      <c r="N28" s="501">
        <v>35</v>
      </c>
      <c r="O28" s="502">
        <v>41</v>
      </c>
      <c r="P28" s="706">
        <v>0</v>
      </c>
      <c r="Q28" s="707"/>
      <c r="R28" s="708"/>
    </row>
    <row r="29" spans="1:21" s="7" customFormat="1" ht="21.95" customHeight="1">
      <c r="A29" s="36">
        <v>3</v>
      </c>
      <c r="B29" s="8" t="s">
        <v>293</v>
      </c>
      <c r="C29" s="285" t="s">
        <v>301</v>
      </c>
      <c r="D29" s="117"/>
      <c r="E29" s="116" t="s">
        <v>158</v>
      </c>
      <c r="F29" s="98" t="s">
        <v>130</v>
      </c>
      <c r="G29" s="342">
        <f t="shared" si="0"/>
        <v>38</v>
      </c>
      <c r="H29" s="486">
        <v>22</v>
      </c>
      <c r="I29" s="487">
        <v>16</v>
      </c>
      <c r="J29" s="342">
        <f t="shared" si="1"/>
        <v>493</v>
      </c>
      <c r="K29" s="495">
        <v>161</v>
      </c>
      <c r="L29" s="495">
        <v>332</v>
      </c>
      <c r="M29" s="501">
        <v>186</v>
      </c>
      <c r="N29" s="501">
        <v>152</v>
      </c>
      <c r="O29" s="502">
        <v>155</v>
      </c>
      <c r="P29" s="706">
        <v>18</v>
      </c>
      <c r="Q29" s="707"/>
      <c r="R29" s="708"/>
      <c r="U29" s="264"/>
    </row>
    <row r="30" spans="1:21" s="7" customFormat="1" ht="21.95" customHeight="1">
      <c r="A30" s="39"/>
      <c r="B30" s="9"/>
      <c r="C30" s="283"/>
      <c r="D30" s="116" t="s">
        <v>15</v>
      </c>
      <c r="E30" s="116" t="s">
        <v>158</v>
      </c>
      <c r="F30" s="103"/>
      <c r="G30" s="342">
        <f t="shared" si="0"/>
        <v>0</v>
      </c>
      <c r="H30" s="486">
        <v>0</v>
      </c>
      <c r="I30" s="487">
        <v>0</v>
      </c>
      <c r="J30" s="342">
        <f t="shared" si="1"/>
        <v>416</v>
      </c>
      <c r="K30" s="495">
        <v>151</v>
      </c>
      <c r="L30" s="495">
        <v>265</v>
      </c>
      <c r="M30" s="501">
        <v>162</v>
      </c>
      <c r="N30" s="501">
        <v>126</v>
      </c>
      <c r="O30" s="502">
        <v>128</v>
      </c>
      <c r="P30" s="706">
        <v>0</v>
      </c>
      <c r="Q30" s="707"/>
      <c r="R30" s="708"/>
    </row>
    <row r="31" spans="1:21" s="7" customFormat="1" ht="21.95" customHeight="1" thickBot="1">
      <c r="A31" s="39"/>
      <c r="B31" s="9"/>
      <c r="C31" s="283"/>
      <c r="D31" s="116" t="s">
        <v>302</v>
      </c>
      <c r="E31" s="116" t="s">
        <v>158</v>
      </c>
      <c r="F31" s="103"/>
      <c r="G31" s="348">
        <f t="shared" si="0"/>
        <v>0</v>
      </c>
      <c r="H31" s="492">
        <v>0</v>
      </c>
      <c r="I31" s="493">
        <v>0</v>
      </c>
      <c r="J31" s="348">
        <f t="shared" si="1"/>
        <v>77</v>
      </c>
      <c r="K31" s="498">
        <v>10</v>
      </c>
      <c r="L31" s="498">
        <v>67</v>
      </c>
      <c r="M31" s="511">
        <v>24</v>
      </c>
      <c r="N31" s="511">
        <v>26</v>
      </c>
      <c r="O31" s="512">
        <v>27</v>
      </c>
      <c r="P31" s="709">
        <v>0</v>
      </c>
      <c r="Q31" s="710"/>
      <c r="R31" s="711"/>
    </row>
    <row r="32" spans="1:21" ht="21.95" customHeight="1" thickTop="1" thickBot="1">
      <c r="A32" s="713" t="s">
        <v>76</v>
      </c>
      <c r="B32" s="714"/>
      <c r="C32" s="115">
        <f>COUNTA(C18:C31)</f>
        <v>3</v>
      </c>
      <c r="D32" s="119"/>
      <c r="E32" s="119"/>
      <c r="F32" s="120"/>
      <c r="G32" s="349">
        <f>G18+G24+G29</f>
        <v>142</v>
      </c>
      <c r="H32" s="350">
        <f t="shared" ref="H32:P32" si="5">H18+H24+H29</f>
        <v>102</v>
      </c>
      <c r="I32" s="351">
        <f t="shared" si="5"/>
        <v>40</v>
      </c>
      <c r="J32" s="349">
        <f>J18+J24+J29</f>
        <v>2103</v>
      </c>
      <c r="K32" s="350">
        <f t="shared" si="5"/>
        <v>1147</v>
      </c>
      <c r="L32" s="350">
        <f>L18+L24+L29</f>
        <v>956</v>
      </c>
      <c r="M32" s="622">
        <f t="shared" si="5"/>
        <v>758</v>
      </c>
      <c r="N32" s="622">
        <f t="shared" si="5"/>
        <v>677</v>
      </c>
      <c r="O32" s="623">
        <f t="shared" si="5"/>
        <v>668</v>
      </c>
      <c r="P32" s="734">
        <f t="shared" si="5"/>
        <v>73</v>
      </c>
      <c r="Q32" s="735"/>
      <c r="R32" s="736"/>
    </row>
    <row r="33" spans="1:20" ht="27.95" customHeight="1" thickTop="1" thickBot="1">
      <c r="A33" s="694" t="s">
        <v>170</v>
      </c>
      <c r="B33" s="695"/>
      <c r="C33" s="27">
        <f>C17+C32</f>
        <v>12</v>
      </c>
      <c r="D33" s="121"/>
      <c r="E33" s="121"/>
      <c r="F33" s="105"/>
      <c r="G33" s="352">
        <f>G17+G32</f>
        <v>570</v>
      </c>
      <c r="H33" s="353">
        <f t="shared" ref="H33:P33" si="6">H17+H32</f>
        <v>388</v>
      </c>
      <c r="I33" s="354">
        <f t="shared" si="6"/>
        <v>182</v>
      </c>
      <c r="J33" s="352">
        <f t="shared" si="6"/>
        <v>7290</v>
      </c>
      <c r="K33" s="353">
        <f t="shared" si="6"/>
        <v>3728</v>
      </c>
      <c r="L33" s="353">
        <f t="shared" si="6"/>
        <v>3562</v>
      </c>
      <c r="M33" s="624">
        <f>M17+M32</f>
        <v>2443</v>
      </c>
      <c r="N33" s="624">
        <f t="shared" si="6"/>
        <v>2359</v>
      </c>
      <c r="O33" s="625">
        <f t="shared" si="6"/>
        <v>2488</v>
      </c>
      <c r="P33" s="737">
        <f t="shared" si="6"/>
        <v>211</v>
      </c>
      <c r="Q33" s="738"/>
      <c r="R33" s="739"/>
    </row>
    <row r="34" spans="1:20" s="7" customFormat="1" ht="21.95" customHeight="1">
      <c r="A34" s="43"/>
      <c r="B34" s="5"/>
      <c r="C34" s="5"/>
      <c r="D34" s="5"/>
      <c r="E34" s="5"/>
      <c r="F34" s="5"/>
      <c r="G34" s="5"/>
      <c r="H34" s="5"/>
      <c r="I34" s="666" t="s">
        <v>407</v>
      </c>
      <c r="J34" s="732"/>
      <c r="K34" s="732"/>
      <c r="L34" s="732"/>
      <c r="M34" s="732"/>
      <c r="N34" s="732"/>
      <c r="O34" s="732"/>
      <c r="P34" s="732"/>
      <c r="Q34" s="732"/>
      <c r="R34" s="733"/>
    </row>
    <row r="35" spans="1:20" s="7" customFormat="1" ht="30" customHeight="1">
      <c r="A35" s="4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20" s="7" customFormat="1" ht="30" customHeight="1" thickBot="1">
      <c r="A36" s="2" t="s">
        <v>112</v>
      </c>
      <c r="B36" s="3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20" s="7" customFormat="1" ht="21.75" customHeight="1">
      <c r="A37" s="672" t="s">
        <v>93</v>
      </c>
      <c r="B37" s="673"/>
      <c r="C37" s="676" t="s">
        <v>92</v>
      </c>
      <c r="D37" s="676" t="s">
        <v>21</v>
      </c>
      <c r="E37" s="676" t="s">
        <v>86</v>
      </c>
      <c r="F37" s="676" t="s">
        <v>83</v>
      </c>
      <c r="G37" s="684" t="s">
        <v>90</v>
      </c>
      <c r="H37" s="682"/>
      <c r="I37" s="682"/>
      <c r="J37" s="681" t="s">
        <v>84</v>
      </c>
      <c r="K37" s="684"/>
      <c r="L37" s="684"/>
      <c r="M37" s="682"/>
      <c r="N37" s="682"/>
      <c r="O37" s="682"/>
      <c r="P37" s="682"/>
      <c r="Q37" s="722"/>
      <c r="R37" s="697" t="s">
        <v>85</v>
      </c>
      <c r="S37" s="752"/>
      <c r="T37" s="699"/>
    </row>
    <row r="38" spans="1:20" s="7" customFormat="1" ht="21.95" customHeight="1" thickBot="1">
      <c r="A38" s="674"/>
      <c r="B38" s="675"/>
      <c r="C38" s="677"/>
      <c r="D38" s="677"/>
      <c r="E38" s="677"/>
      <c r="F38" s="678"/>
      <c r="G38" s="221" t="s">
        <v>10</v>
      </c>
      <c r="H38" s="219" t="s">
        <v>8</v>
      </c>
      <c r="I38" s="222" t="s">
        <v>9</v>
      </c>
      <c r="J38" s="227" t="s">
        <v>10</v>
      </c>
      <c r="K38" s="225" t="s">
        <v>8</v>
      </c>
      <c r="L38" s="224" t="s">
        <v>9</v>
      </c>
      <c r="M38" s="620" t="s">
        <v>356</v>
      </c>
      <c r="N38" s="620" t="s">
        <v>357</v>
      </c>
      <c r="O38" s="620" t="s">
        <v>358</v>
      </c>
      <c r="P38" s="744" t="s">
        <v>359</v>
      </c>
      <c r="Q38" s="745"/>
      <c r="R38" s="753"/>
      <c r="S38" s="754"/>
      <c r="T38" s="702"/>
    </row>
    <row r="39" spans="1:20" s="7" customFormat="1" ht="21.95" customHeight="1" thickTop="1">
      <c r="A39" s="33">
        <v>1</v>
      </c>
      <c r="B39" s="108" t="s">
        <v>169</v>
      </c>
      <c r="C39" s="277" t="s">
        <v>303</v>
      </c>
      <c r="D39" s="110" t="s">
        <v>15</v>
      </c>
      <c r="E39" s="110" t="s">
        <v>158</v>
      </c>
      <c r="F39" s="111" t="s">
        <v>16</v>
      </c>
      <c r="G39" s="355">
        <f>SUM(H39:I39)</f>
        <v>40</v>
      </c>
      <c r="H39" s="612">
        <v>20</v>
      </c>
      <c r="I39" s="613">
        <v>20</v>
      </c>
      <c r="J39" s="356">
        <f>SUM(K39:L39)</f>
        <v>276</v>
      </c>
      <c r="K39" s="612">
        <v>144</v>
      </c>
      <c r="L39" s="614">
        <v>132</v>
      </c>
      <c r="M39" s="617">
        <v>94</v>
      </c>
      <c r="N39" s="617">
        <v>71</v>
      </c>
      <c r="O39" s="617">
        <v>71</v>
      </c>
      <c r="P39" s="746">
        <v>40</v>
      </c>
      <c r="Q39" s="747"/>
      <c r="R39" s="755">
        <v>12</v>
      </c>
      <c r="S39" s="704"/>
      <c r="T39" s="705"/>
    </row>
    <row r="40" spans="1:20" s="7" customFormat="1" ht="21.95" customHeight="1" thickBot="1">
      <c r="A40" s="46">
        <v>2</v>
      </c>
      <c r="B40" s="109" t="s">
        <v>174</v>
      </c>
      <c r="C40" s="296" t="s">
        <v>295</v>
      </c>
      <c r="D40" s="112" t="s">
        <v>296</v>
      </c>
      <c r="E40" s="112" t="s">
        <v>158</v>
      </c>
      <c r="F40" s="113" t="s">
        <v>89</v>
      </c>
      <c r="G40" s="311">
        <f>SUM(H40:I40)</f>
        <v>8</v>
      </c>
      <c r="H40" s="520">
        <v>7</v>
      </c>
      <c r="I40" s="615">
        <v>1</v>
      </c>
      <c r="J40" s="310">
        <f>SUM(K40:L40)</f>
        <v>7</v>
      </c>
      <c r="K40" s="520">
        <v>7</v>
      </c>
      <c r="L40" s="616" t="s">
        <v>401</v>
      </c>
      <c r="M40" s="618" t="s">
        <v>401</v>
      </c>
      <c r="N40" s="619">
        <v>0</v>
      </c>
      <c r="O40" s="619">
        <v>2</v>
      </c>
      <c r="P40" s="748">
        <v>5</v>
      </c>
      <c r="Q40" s="749"/>
      <c r="R40" s="740">
        <v>2</v>
      </c>
      <c r="S40" s="710"/>
      <c r="T40" s="711"/>
    </row>
    <row r="41" spans="1:20" ht="27.95" customHeight="1" thickTop="1" thickBot="1">
      <c r="A41" s="694" t="s">
        <v>170</v>
      </c>
      <c r="B41" s="715"/>
      <c r="C41" s="114">
        <f>COUNTA(C39:C40)</f>
        <v>2</v>
      </c>
      <c r="D41" s="105"/>
      <c r="E41" s="105"/>
      <c r="F41" s="105"/>
      <c r="G41" s="357">
        <f t="shared" ref="G41:P41" si="7">SUM(G39:G40)</f>
        <v>48</v>
      </c>
      <c r="H41" s="358">
        <f t="shared" si="7"/>
        <v>27</v>
      </c>
      <c r="I41" s="359">
        <f t="shared" si="7"/>
        <v>21</v>
      </c>
      <c r="J41" s="360">
        <f t="shared" si="7"/>
        <v>283</v>
      </c>
      <c r="K41" s="338">
        <f t="shared" si="7"/>
        <v>151</v>
      </c>
      <c r="L41" s="338">
        <f t="shared" si="7"/>
        <v>132</v>
      </c>
      <c r="M41" s="626">
        <f t="shared" si="7"/>
        <v>94</v>
      </c>
      <c r="N41" s="626">
        <f t="shared" si="7"/>
        <v>71</v>
      </c>
      <c r="O41" s="626">
        <f t="shared" si="7"/>
        <v>73</v>
      </c>
      <c r="P41" s="750">
        <f t="shared" si="7"/>
        <v>45</v>
      </c>
      <c r="Q41" s="751"/>
      <c r="R41" s="741">
        <f>SUM(R39:R40)</f>
        <v>14</v>
      </c>
      <c r="S41" s="742"/>
      <c r="T41" s="743"/>
    </row>
    <row r="42" spans="1:20" ht="21.95" customHeight="1">
      <c r="I42" s="666" t="s">
        <v>407</v>
      </c>
      <c r="J42" s="667"/>
      <c r="K42" s="667"/>
      <c r="L42" s="667"/>
      <c r="M42" s="667"/>
      <c r="N42" s="667"/>
      <c r="O42" s="667"/>
      <c r="P42" s="667"/>
      <c r="Q42" s="667"/>
      <c r="R42" s="733"/>
      <c r="S42" s="733"/>
      <c r="T42" s="733"/>
    </row>
  </sheetData>
  <mergeCells count="59">
    <mergeCell ref="I34:R34"/>
    <mergeCell ref="I42:T42"/>
    <mergeCell ref="P32:R32"/>
    <mergeCell ref="P33:R33"/>
    <mergeCell ref="R40:T40"/>
    <mergeCell ref="R41:T41"/>
    <mergeCell ref="J37:Q37"/>
    <mergeCell ref="G37:I37"/>
    <mergeCell ref="P38:Q38"/>
    <mergeCell ref="P39:Q39"/>
    <mergeCell ref="P40:Q40"/>
    <mergeCell ref="P41:Q41"/>
    <mergeCell ref="R37:T38"/>
    <mergeCell ref="R39:T39"/>
    <mergeCell ref="P18:R18"/>
    <mergeCell ref="P19:R19"/>
    <mergeCell ref="P14:R14"/>
    <mergeCell ref="P29:R29"/>
    <mergeCell ref="P30:R30"/>
    <mergeCell ref="P28:R28"/>
    <mergeCell ref="P20:R20"/>
    <mergeCell ref="P21:R21"/>
    <mergeCell ref="P23:R23"/>
    <mergeCell ref="P24:R24"/>
    <mergeCell ref="P16:R16"/>
    <mergeCell ref="P17:R17"/>
    <mergeCell ref="P22:R22"/>
    <mergeCell ref="P12:R12"/>
    <mergeCell ref="P13:R13"/>
    <mergeCell ref="A2:B3"/>
    <mergeCell ref="C2:C3"/>
    <mergeCell ref="P15:R15"/>
    <mergeCell ref="P5:R5"/>
    <mergeCell ref="P6:R6"/>
    <mergeCell ref="P10:R10"/>
    <mergeCell ref="P7:R7"/>
    <mergeCell ref="J2:O2"/>
    <mergeCell ref="A41:B41"/>
    <mergeCell ref="A37:B38"/>
    <mergeCell ref="F37:F38"/>
    <mergeCell ref="C37:C38"/>
    <mergeCell ref="D37:D38"/>
    <mergeCell ref="E37:E38"/>
    <mergeCell ref="A33:B33"/>
    <mergeCell ref="F2:F3"/>
    <mergeCell ref="G2:I2"/>
    <mergeCell ref="P2:R3"/>
    <mergeCell ref="P4:R4"/>
    <mergeCell ref="P11:R11"/>
    <mergeCell ref="P31:R31"/>
    <mergeCell ref="P25:R25"/>
    <mergeCell ref="P26:R26"/>
    <mergeCell ref="P27:R27"/>
    <mergeCell ref="E2:E3"/>
    <mergeCell ref="P8:R8"/>
    <mergeCell ref="P9:R9"/>
    <mergeCell ref="A32:B32"/>
    <mergeCell ref="D2:D3"/>
    <mergeCell ref="A17:B17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31" orientation="landscape" r:id="rId1"/>
  <headerFooter alignWithMargins="0"/>
  <rowBreaks count="2" manualBreakCount="2">
    <brk id="35" max="19" man="1"/>
    <brk id="42" max="13" man="1"/>
  </rowBreaks>
  <ignoredErrors>
    <ignoredError sqref="J4:J5 J6 G5 G6" formulaRange="1"/>
    <ignoredError sqref="H17:I17 K17" formula="1"/>
    <ignoredError sqref="K33:K34 J41:J44 J33:J34 G41:G44 M34:P34 H33:I33 Q12:R12 S32:T34 P12 L33:L34 H35:I38 H34 H43:I44 H42 P17 Q17:R17 S7:T9 M17:O17 P23 Q25:R28 P25:P28 Q30:R31 P30:P31 S41:T44 Q41:R44 M41:P44 K41:K44 L41:L44 H41:I41 G34 P11 Q11:R11 P8:R9 Q23:R23 S23:S31 Q32:R34 S18:S21 Q19:R21 P19:P21 N33:P33 S10:T16 K35:K38 J35:J38 M35:P38 S35:T38 L35:L38 G35:G38 Q35:R38" numberStoredAsText="1"/>
    <ignoredError sqref="J23 J39:J40 G39:G40 G23:G31 J10:J16 G10:G16 J7:J9 G7:G9 G19:G21 J19:J21 J25:J31" numberStoredAsText="1" formulaRange="1"/>
    <ignoredError sqref="M32:P32 K32 H32:I32" numberStoredAsText="1" unlockedFormula="1"/>
    <ignoredError sqref="S17:T17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8"/>
  <sheetViews>
    <sheetView zoomScale="82" zoomScaleNormal="82" zoomScaleSheetLayoutView="85" workbookViewId="0">
      <selection activeCell="B25" sqref="B25"/>
    </sheetView>
  </sheetViews>
  <sheetFormatPr defaultRowHeight="13.5"/>
  <cols>
    <col min="1" max="1" width="35.75" style="7" customWidth="1"/>
    <col min="2" max="13" width="12.625" style="7" customWidth="1"/>
    <col min="14" max="16384" width="9" style="7"/>
  </cols>
  <sheetData>
    <row r="1" spans="1:13" s="21" customFormat="1" ht="30" customHeight="1" thickBot="1">
      <c r="A1" s="1" t="s">
        <v>29</v>
      </c>
    </row>
    <row r="2" spans="1:13" ht="21.95" customHeight="1">
      <c r="A2" s="760" t="s">
        <v>366</v>
      </c>
      <c r="B2" s="760" t="s">
        <v>101</v>
      </c>
      <c r="C2" s="679"/>
      <c r="D2" s="766"/>
      <c r="E2" s="760" t="s">
        <v>102</v>
      </c>
      <c r="F2" s="679"/>
      <c r="G2" s="766"/>
      <c r="H2" s="756" t="s">
        <v>103</v>
      </c>
      <c r="I2" s="757"/>
      <c r="J2" s="758"/>
      <c r="K2" s="758"/>
      <c r="L2" s="758"/>
      <c r="M2" s="759"/>
    </row>
    <row r="3" spans="1:13" ht="21.95" customHeight="1">
      <c r="A3" s="761"/>
      <c r="B3" s="767"/>
      <c r="C3" s="768"/>
      <c r="D3" s="769"/>
      <c r="E3" s="767"/>
      <c r="F3" s="768"/>
      <c r="G3" s="769"/>
      <c r="H3" s="770" t="s">
        <v>403</v>
      </c>
      <c r="I3" s="771"/>
      <c r="J3" s="772"/>
      <c r="K3" s="773" t="s">
        <v>404</v>
      </c>
      <c r="L3" s="774"/>
      <c r="M3" s="775"/>
    </row>
    <row r="4" spans="1:13" ht="21.95" customHeight="1" thickBot="1">
      <c r="A4" s="762"/>
      <c r="B4" s="442" t="s">
        <v>10</v>
      </c>
      <c r="C4" s="229" t="s">
        <v>8</v>
      </c>
      <c r="D4" s="422" t="s">
        <v>9</v>
      </c>
      <c r="E4" s="442" t="s">
        <v>10</v>
      </c>
      <c r="F4" s="229" t="s">
        <v>8</v>
      </c>
      <c r="G4" s="422" t="s">
        <v>9</v>
      </c>
      <c r="H4" s="228" t="s">
        <v>10</v>
      </c>
      <c r="I4" s="229" t="s">
        <v>8</v>
      </c>
      <c r="J4" s="229" t="s">
        <v>405</v>
      </c>
      <c r="K4" s="446" t="s">
        <v>10</v>
      </c>
      <c r="L4" s="229" t="s">
        <v>8</v>
      </c>
      <c r="M4" s="230" t="s">
        <v>405</v>
      </c>
    </row>
    <row r="5" spans="1:13" ht="21.95" customHeight="1" thickTop="1">
      <c r="A5" s="199" t="s">
        <v>367</v>
      </c>
      <c r="B5" s="356">
        <f t="shared" ref="B5:B10" si="0">+C5+D5</f>
        <v>1952</v>
      </c>
      <c r="C5" s="513">
        <v>963</v>
      </c>
      <c r="D5" s="514">
        <v>989</v>
      </c>
      <c r="E5" s="355">
        <f>+F5+G5</f>
        <v>2181</v>
      </c>
      <c r="F5" s="513">
        <v>1110</v>
      </c>
      <c r="G5" s="515">
        <v>1071</v>
      </c>
      <c r="H5" s="342">
        <f t="shared" ref="H5:H7" si="1">SUM(I5:J5)</f>
        <v>2443</v>
      </c>
      <c r="I5" s="513">
        <v>1234</v>
      </c>
      <c r="J5" s="513">
        <v>1209</v>
      </c>
      <c r="K5" s="376">
        <f t="shared" ref="K5:K10" si="2">SUM(L5:M5)</f>
        <v>94</v>
      </c>
      <c r="L5" s="513">
        <v>41</v>
      </c>
      <c r="M5" s="514">
        <v>53</v>
      </c>
    </row>
    <row r="6" spans="1:13" s="50" customFormat="1" ht="21.95" customHeight="1">
      <c r="A6" s="198" t="s">
        <v>368</v>
      </c>
      <c r="B6" s="305">
        <f t="shared" si="0"/>
        <v>1930</v>
      </c>
      <c r="C6" s="516">
        <v>953</v>
      </c>
      <c r="D6" s="517">
        <v>977</v>
      </c>
      <c r="E6" s="306">
        <f>+F6+G6</f>
        <v>2271</v>
      </c>
      <c r="F6" s="516">
        <v>1181</v>
      </c>
      <c r="G6" s="518">
        <v>1090</v>
      </c>
      <c r="H6" s="342">
        <f t="shared" si="1"/>
        <v>2359</v>
      </c>
      <c r="I6" s="516">
        <v>1193</v>
      </c>
      <c r="J6" s="516">
        <v>1166</v>
      </c>
      <c r="K6" s="376">
        <f t="shared" si="2"/>
        <v>71</v>
      </c>
      <c r="L6" s="516">
        <v>41</v>
      </c>
      <c r="M6" s="517">
        <v>30</v>
      </c>
    </row>
    <row r="7" spans="1:13" ht="21.95" customHeight="1">
      <c r="A7" s="198" t="s">
        <v>369</v>
      </c>
      <c r="B7" s="305">
        <f t="shared" si="0"/>
        <v>1964</v>
      </c>
      <c r="C7" s="516">
        <v>989</v>
      </c>
      <c r="D7" s="517">
        <v>975</v>
      </c>
      <c r="E7" s="306">
        <f>+F7+G7</f>
        <v>2372</v>
      </c>
      <c r="F7" s="516">
        <v>1257</v>
      </c>
      <c r="G7" s="518">
        <v>1115</v>
      </c>
      <c r="H7" s="342">
        <f t="shared" si="1"/>
        <v>2488</v>
      </c>
      <c r="I7" s="516">
        <v>1301</v>
      </c>
      <c r="J7" s="516">
        <v>1187</v>
      </c>
      <c r="K7" s="376">
        <f t="shared" si="2"/>
        <v>73</v>
      </c>
      <c r="L7" s="516">
        <v>41</v>
      </c>
      <c r="M7" s="517">
        <v>32</v>
      </c>
    </row>
    <row r="8" spans="1:13" ht="21.95" customHeight="1">
      <c r="A8" s="198" t="s">
        <v>370</v>
      </c>
      <c r="B8" s="305">
        <f t="shared" si="0"/>
        <v>1975</v>
      </c>
      <c r="C8" s="516">
        <v>1016</v>
      </c>
      <c r="D8" s="517">
        <v>959</v>
      </c>
      <c r="E8" s="372">
        <f>SUM(F8:G8)</f>
        <v>0</v>
      </c>
      <c r="F8" s="486">
        <v>0</v>
      </c>
      <c r="G8" s="487">
        <v>0</v>
      </c>
      <c r="H8" s="342">
        <f>SUM(I8:J8)</f>
        <v>0</v>
      </c>
      <c r="I8" s="486">
        <v>0</v>
      </c>
      <c r="J8" s="486">
        <v>0</v>
      </c>
      <c r="K8" s="376">
        <f t="shared" si="2"/>
        <v>45</v>
      </c>
      <c r="L8" s="519">
        <v>28</v>
      </c>
      <c r="M8" s="487">
        <v>17</v>
      </c>
    </row>
    <row r="9" spans="1:13" ht="21.95" customHeight="1">
      <c r="A9" s="198" t="s">
        <v>371</v>
      </c>
      <c r="B9" s="305">
        <f t="shared" si="0"/>
        <v>2069</v>
      </c>
      <c r="C9" s="516">
        <v>1027</v>
      </c>
      <c r="D9" s="517">
        <v>1042</v>
      </c>
      <c r="E9" s="372">
        <f>SUM(F9:G9)</f>
        <v>0</v>
      </c>
      <c r="F9" s="486">
        <v>0</v>
      </c>
      <c r="G9" s="487">
        <v>0</v>
      </c>
      <c r="H9" s="342">
        <f t="shared" ref="H9:H10" si="3">SUM(I9:J9)</f>
        <v>0</v>
      </c>
      <c r="I9" s="486">
        <v>0</v>
      </c>
      <c r="J9" s="486">
        <v>0</v>
      </c>
      <c r="K9" s="376">
        <f t="shared" si="2"/>
        <v>0</v>
      </c>
      <c r="L9" s="486">
        <v>0</v>
      </c>
      <c r="M9" s="487">
        <v>0</v>
      </c>
    </row>
    <row r="10" spans="1:13" ht="21.95" customHeight="1" thickBot="1">
      <c r="A10" s="200" t="s">
        <v>372</v>
      </c>
      <c r="B10" s="310">
        <f t="shared" si="0"/>
        <v>2169</v>
      </c>
      <c r="C10" s="520">
        <v>1080</v>
      </c>
      <c r="D10" s="521">
        <v>1089</v>
      </c>
      <c r="E10" s="522">
        <f>SUM(F10:G10)</f>
        <v>0</v>
      </c>
      <c r="F10" s="492">
        <v>0</v>
      </c>
      <c r="G10" s="493">
        <v>0</v>
      </c>
      <c r="H10" s="348">
        <f t="shared" si="3"/>
        <v>0</v>
      </c>
      <c r="I10" s="492">
        <v>0</v>
      </c>
      <c r="J10" s="492">
        <v>0</v>
      </c>
      <c r="K10" s="447">
        <f t="shared" si="2"/>
        <v>0</v>
      </c>
      <c r="L10" s="492">
        <v>0</v>
      </c>
      <c r="M10" s="493">
        <v>0</v>
      </c>
    </row>
    <row r="11" spans="1:13" s="21" customFormat="1" ht="27.95" customHeight="1" thickTop="1" thickBot="1">
      <c r="A11" s="31" t="s">
        <v>170</v>
      </c>
      <c r="B11" s="360">
        <f>SUM(B5:B10)</f>
        <v>12059</v>
      </c>
      <c r="C11" s="338">
        <f>SUM(C5:C10)</f>
        <v>6028</v>
      </c>
      <c r="D11" s="424">
        <f>SUM(D5:D10)</f>
        <v>6031</v>
      </c>
      <c r="E11" s="357">
        <f t="shared" ref="E11:G11" si="4">SUM(E5:E10)</f>
        <v>6824</v>
      </c>
      <c r="F11" s="338">
        <f t="shared" si="4"/>
        <v>3548</v>
      </c>
      <c r="G11" s="27">
        <f t="shared" si="4"/>
        <v>3276</v>
      </c>
      <c r="H11" s="448">
        <f t="shared" ref="H11:M11" si="5">SUM(H5:H10)</f>
        <v>7290</v>
      </c>
      <c r="I11" s="449">
        <f t="shared" si="5"/>
        <v>3728</v>
      </c>
      <c r="J11" s="449">
        <f t="shared" si="5"/>
        <v>3562</v>
      </c>
      <c r="K11" s="449">
        <f t="shared" si="5"/>
        <v>283</v>
      </c>
      <c r="L11" s="449">
        <f t="shared" si="5"/>
        <v>151</v>
      </c>
      <c r="M11" s="450">
        <f t="shared" si="5"/>
        <v>132</v>
      </c>
    </row>
    <row r="12" spans="1:13" ht="21.95" customHeight="1">
      <c r="A12" s="201"/>
      <c r="B12" s="13"/>
      <c r="C12" s="202"/>
      <c r="D12" s="203"/>
      <c r="E12" s="202"/>
      <c r="F12" s="423"/>
      <c r="G12" s="423"/>
      <c r="H12" s="423"/>
      <c r="I12" s="423"/>
      <c r="J12" s="54"/>
      <c r="K12" s="54"/>
      <c r="L12" s="54"/>
      <c r="M12" s="248" t="s">
        <v>408</v>
      </c>
    </row>
    <row r="13" spans="1:13" ht="30" customHeight="1">
      <c r="A13" s="59"/>
      <c r="B13" s="13"/>
      <c r="C13" s="13"/>
      <c r="D13" s="13"/>
      <c r="E13" s="13"/>
      <c r="F13" s="204"/>
      <c r="G13" s="204"/>
      <c r="H13" s="204"/>
      <c r="I13" s="204"/>
      <c r="J13" s="204"/>
      <c r="K13" s="204"/>
      <c r="L13" s="204"/>
    </row>
    <row r="14" spans="1:13" s="21" customFormat="1" ht="30" customHeight="1" thickBot="1">
      <c r="A14" s="1" t="s">
        <v>22</v>
      </c>
      <c r="B14" s="76"/>
      <c r="C14" s="76"/>
      <c r="D14" s="76"/>
      <c r="E14" s="76"/>
      <c r="F14" s="205"/>
      <c r="G14" s="205"/>
      <c r="H14" s="205"/>
      <c r="I14" s="205"/>
      <c r="J14" s="205"/>
      <c r="K14" s="205"/>
      <c r="L14" s="205"/>
    </row>
    <row r="15" spans="1:13" ht="21.95" customHeight="1">
      <c r="A15" s="760" t="s">
        <v>373</v>
      </c>
      <c r="B15" s="681" t="s">
        <v>104</v>
      </c>
      <c r="C15" s="763"/>
      <c r="D15" s="763"/>
      <c r="E15" s="764"/>
      <c r="F15" s="684" t="s">
        <v>103</v>
      </c>
      <c r="G15" s="684"/>
      <c r="H15" s="684"/>
      <c r="I15" s="765"/>
      <c r="J15" s="445"/>
      <c r="K15" s="445"/>
      <c r="L15" s="445"/>
    </row>
    <row r="16" spans="1:13" ht="21.95" customHeight="1" thickBot="1">
      <c r="A16" s="762"/>
      <c r="B16" s="231" t="s">
        <v>373</v>
      </c>
      <c r="C16" s="232" t="s">
        <v>105</v>
      </c>
      <c r="D16" s="233" t="s">
        <v>8</v>
      </c>
      <c r="E16" s="220" t="s">
        <v>9</v>
      </c>
      <c r="F16" s="234" t="s">
        <v>373</v>
      </c>
      <c r="G16" s="234" t="s">
        <v>105</v>
      </c>
      <c r="H16" s="234" t="s">
        <v>8</v>
      </c>
      <c r="I16" s="235" t="s">
        <v>9</v>
      </c>
      <c r="J16" s="445"/>
      <c r="K16" s="445"/>
      <c r="L16" s="445"/>
    </row>
    <row r="17" spans="1:13" ht="29.1" customHeight="1" thickTop="1">
      <c r="A17" s="288" t="s">
        <v>117</v>
      </c>
      <c r="B17" s="425">
        <f>+D17+E17</f>
        <v>2351</v>
      </c>
      <c r="C17" s="426">
        <f>+B17/+$B$23</f>
        <v>0.99534292972057581</v>
      </c>
      <c r="D17" s="523">
        <v>1162</v>
      </c>
      <c r="E17" s="524">
        <v>1189</v>
      </c>
      <c r="F17" s="362">
        <f>+H17+I17</f>
        <v>1503</v>
      </c>
      <c r="G17" s="434">
        <f t="shared" ref="G17:G22" si="6">+F17/+$F$23</f>
        <v>0.59033778476040843</v>
      </c>
      <c r="H17" s="526">
        <v>784</v>
      </c>
      <c r="I17" s="527">
        <v>719</v>
      </c>
      <c r="J17" s="186"/>
      <c r="K17" s="186"/>
      <c r="L17" s="186"/>
    </row>
    <row r="18" spans="1:13" ht="29.1" customHeight="1">
      <c r="A18" s="289" t="s">
        <v>389</v>
      </c>
      <c r="B18" s="427">
        <f>+D18+E18</f>
        <v>0</v>
      </c>
      <c r="C18" s="428">
        <f>+B18/+$B$23</f>
        <v>0</v>
      </c>
      <c r="D18" s="525">
        <v>0</v>
      </c>
      <c r="E18" s="487">
        <v>0</v>
      </c>
      <c r="F18" s="435">
        <f t="shared" ref="F18:F22" si="7">+H18+I18</f>
        <v>465</v>
      </c>
      <c r="G18" s="436">
        <f t="shared" si="6"/>
        <v>0.1826394344069128</v>
      </c>
      <c r="H18" s="528">
        <v>276</v>
      </c>
      <c r="I18" s="529">
        <v>189</v>
      </c>
      <c r="J18" s="186"/>
      <c r="K18" s="186"/>
      <c r="L18" s="186"/>
    </row>
    <row r="19" spans="1:13" ht="29.1" customHeight="1">
      <c r="A19" s="289" t="s">
        <v>378</v>
      </c>
      <c r="B19" s="427">
        <v>0</v>
      </c>
      <c r="C19" s="428">
        <f t="shared" ref="C19:C22" si="8">+B19/+$B$23</f>
        <v>0</v>
      </c>
      <c r="D19" s="525">
        <v>1</v>
      </c>
      <c r="E19" s="487">
        <v>0</v>
      </c>
      <c r="F19" s="435">
        <f t="shared" si="7"/>
        <v>0</v>
      </c>
      <c r="G19" s="436">
        <f t="shared" si="6"/>
        <v>0</v>
      </c>
      <c r="H19" s="528">
        <v>0</v>
      </c>
      <c r="I19" s="487">
        <v>0</v>
      </c>
      <c r="J19" s="443"/>
      <c r="K19" s="443"/>
      <c r="L19" s="443"/>
    </row>
    <row r="20" spans="1:13" ht="29.1" customHeight="1">
      <c r="A20" s="290" t="s">
        <v>118</v>
      </c>
      <c r="B20" s="427">
        <f>+D20+E20</f>
        <v>0</v>
      </c>
      <c r="C20" s="428">
        <f t="shared" si="8"/>
        <v>0</v>
      </c>
      <c r="D20" s="525">
        <v>0</v>
      </c>
      <c r="E20" s="487">
        <v>0</v>
      </c>
      <c r="F20" s="435">
        <f t="shared" si="7"/>
        <v>456</v>
      </c>
      <c r="G20" s="436">
        <f t="shared" si="6"/>
        <v>0.17910447761194029</v>
      </c>
      <c r="H20" s="528">
        <v>199</v>
      </c>
      <c r="I20" s="530">
        <v>257</v>
      </c>
      <c r="J20" s="186"/>
      <c r="K20" s="186"/>
      <c r="L20" s="186"/>
      <c r="M20" s="63"/>
    </row>
    <row r="21" spans="1:13" ht="29.1" customHeight="1">
      <c r="A21" s="289" t="s">
        <v>374</v>
      </c>
      <c r="B21" s="429">
        <f>+D21+E21</f>
        <v>11</v>
      </c>
      <c r="C21" s="428">
        <f t="shared" si="8"/>
        <v>4.6570702794242165E-3</v>
      </c>
      <c r="D21" s="525">
        <v>4</v>
      </c>
      <c r="E21" s="487">
        <v>7</v>
      </c>
      <c r="F21" s="437">
        <f t="shared" si="7"/>
        <v>122</v>
      </c>
      <c r="G21" s="436">
        <f t="shared" si="6"/>
        <v>4.7918303220738416E-2</v>
      </c>
      <c r="H21" s="528">
        <v>69</v>
      </c>
      <c r="I21" s="529">
        <v>53</v>
      </c>
      <c r="J21" s="186"/>
      <c r="K21" s="186"/>
      <c r="L21" s="186"/>
    </row>
    <row r="22" spans="1:13" ht="29.1" customHeight="1" thickBot="1">
      <c r="A22" s="291" t="s">
        <v>1</v>
      </c>
      <c r="B22" s="430">
        <f>+D22+E22</f>
        <v>0</v>
      </c>
      <c r="C22" s="431">
        <f t="shared" si="8"/>
        <v>0</v>
      </c>
      <c r="D22" s="492">
        <v>0</v>
      </c>
      <c r="E22" s="493">
        <v>0</v>
      </c>
      <c r="F22" s="438">
        <f t="shared" si="7"/>
        <v>0</v>
      </c>
      <c r="G22" s="439">
        <f t="shared" si="6"/>
        <v>0</v>
      </c>
      <c r="H22" s="492">
        <v>0</v>
      </c>
      <c r="I22" s="493">
        <v>0</v>
      </c>
      <c r="J22" s="443"/>
      <c r="K22" s="443"/>
      <c r="L22" s="443"/>
    </row>
    <row r="23" spans="1:13" s="21" customFormat="1" ht="27.95" customHeight="1" thickTop="1" thickBot="1">
      <c r="A23" s="31" t="s">
        <v>170</v>
      </c>
      <c r="B23" s="432">
        <f>SUM(B17:B22)</f>
        <v>2362</v>
      </c>
      <c r="C23" s="433">
        <f>+B23/+B23</f>
        <v>1</v>
      </c>
      <c r="D23" s="399">
        <f>SUM(D17:D22)</f>
        <v>1167</v>
      </c>
      <c r="E23" s="70">
        <f>SUM(E17:E22)</f>
        <v>1196</v>
      </c>
      <c r="F23" s="440">
        <f>SUM(F17:F22)</f>
        <v>2546</v>
      </c>
      <c r="G23" s="441">
        <f>+F23/+F23</f>
        <v>1</v>
      </c>
      <c r="H23" s="399">
        <f>SUM(H17:H22)</f>
        <v>1328</v>
      </c>
      <c r="I23" s="70">
        <f>SUM(I17:I22)</f>
        <v>1218</v>
      </c>
      <c r="J23" s="444"/>
      <c r="K23" s="444"/>
      <c r="L23" s="444"/>
    </row>
    <row r="24" spans="1:13" ht="21.95" customHeight="1">
      <c r="A24" s="59"/>
      <c r="B24" s="206"/>
      <c r="C24" s="13"/>
      <c r="D24" s="13"/>
      <c r="E24" s="13"/>
      <c r="F24" s="652" t="s">
        <v>409</v>
      </c>
      <c r="G24" s="732"/>
      <c r="H24" s="732"/>
      <c r="I24" s="732"/>
      <c r="J24" s="189"/>
      <c r="K24" s="189"/>
      <c r="L24" s="189"/>
    </row>
    <row r="25" spans="1:13" ht="21.95" customHeight="1">
      <c r="A25" s="207" t="s">
        <v>113</v>
      </c>
      <c r="B25" s="531" t="s">
        <v>410</v>
      </c>
      <c r="C25" s="208"/>
      <c r="D25" s="209"/>
      <c r="E25" s="210"/>
      <c r="F25" s="210"/>
      <c r="G25" s="211"/>
      <c r="H25" s="189"/>
      <c r="I25" s="189"/>
      <c r="J25" s="189"/>
      <c r="K25" s="189"/>
      <c r="L25" s="189"/>
      <c r="M25" s="189"/>
    </row>
    <row r="26" spans="1:13" ht="21.95" customHeight="1">
      <c r="A26" s="250"/>
      <c r="B26" s="249"/>
      <c r="C26" s="208"/>
      <c r="D26" s="209"/>
      <c r="E26" s="210"/>
      <c r="F26" s="210"/>
      <c r="G26" s="211"/>
      <c r="H26" s="189"/>
      <c r="I26" s="189"/>
      <c r="J26" s="189"/>
      <c r="K26" s="189"/>
      <c r="L26" s="189"/>
      <c r="M26" s="189"/>
    </row>
    <row r="27" spans="1:13" ht="21.95" customHeight="1">
      <c r="A27" s="79"/>
      <c r="B27" s="212"/>
      <c r="C27" s="208"/>
      <c r="D27" s="213"/>
      <c r="E27" s="50"/>
      <c r="F27" s="50"/>
      <c r="G27" s="50"/>
      <c r="H27" s="50"/>
      <c r="I27" s="50"/>
      <c r="J27" s="50"/>
      <c r="K27" s="50"/>
      <c r="L27" s="50"/>
    </row>
    <row r="28" spans="1:13" ht="21.95" customHeight="1"/>
  </sheetData>
  <mergeCells count="10">
    <mergeCell ref="F24:I24"/>
    <mergeCell ref="H2:M2"/>
    <mergeCell ref="A2:A4"/>
    <mergeCell ref="A15:A16"/>
    <mergeCell ref="B15:E15"/>
    <mergeCell ref="F15:I15"/>
    <mergeCell ref="B2:D3"/>
    <mergeCell ref="E2:G3"/>
    <mergeCell ref="H3:J3"/>
    <mergeCell ref="K3:M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5" firstPageNumber="33" orientation="landscape" r:id="rId1"/>
  <headerFooter alignWithMargins="0"/>
  <ignoredErrors>
    <ignoredError sqref="G23 G20:G21 C23" formula="1"/>
    <ignoredError sqref="E8: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60"/>
  <sheetViews>
    <sheetView topLeftCell="E1" zoomScale="80" zoomScaleNormal="80" zoomScaleSheetLayoutView="70" workbookViewId="0"/>
  </sheetViews>
  <sheetFormatPr defaultRowHeight="13.5"/>
  <cols>
    <col min="1" max="2" width="7.875" style="7" customWidth="1"/>
    <col min="3" max="3" width="24.625" style="7" customWidth="1"/>
    <col min="4" max="4" width="12.625" style="7" customWidth="1"/>
    <col min="5" max="5" width="38.625" style="7" customWidth="1"/>
    <col min="6" max="8" width="12.125" style="7" customWidth="1"/>
    <col min="9" max="12" width="12.625" style="7" customWidth="1"/>
    <col min="13" max="18" width="8.625" style="7" customWidth="1"/>
    <col min="19" max="19" width="8.875" style="7" bestFit="1" customWidth="1"/>
    <col min="20" max="20" width="10.625" style="7" customWidth="1"/>
    <col min="21" max="16384" width="9" style="7"/>
  </cols>
  <sheetData>
    <row r="1" spans="1:19" ht="30" customHeight="1" thickBot="1">
      <c r="A1" s="1" t="s">
        <v>106</v>
      </c>
      <c r="B1" s="4"/>
    </row>
    <row r="2" spans="1:19" ht="21.95" customHeight="1">
      <c r="A2" s="672" t="s">
        <v>93</v>
      </c>
      <c r="B2" s="673"/>
      <c r="C2" s="676" t="s">
        <v>92</v>
      </c>
      <c r="D2" s="679" t="s">
        <v>83</v>
      </c>
      <c r="E2" s="776"/>
      <c r="F2" s="681" t="s">
        <v>90</v>
      </c>
      <c r="G2" s="682"/>
      <c r="H2" s="683"/>
      <c r="I2" s="681" t="s">
        <v>91</v>
      </c>
      <c r="J2" s="778"/>
      <c r="K2" s="779"/>
      <c r="L2" s="193"/>
      <c r="M2" s="184"/>
      <c r="N2" s="184"/>
      <c r="O2" s="184"/>
      <c r="P2" s="184"/>
      <c r="Q2" s="184"/>
      <c r="R2" s="184"/>
      <c r="S2" s="184"/>
    </row>
    <row r="3" spans="1:19" ht="21.95" customHeight="1" thickBot="1">
      <c r="A3" s="674"/>
      <c r="B3" s="675"/>
      <c r="C3" s="677"/>
      <c r="D3" s="777"/>
      <c r="E3" s="777"/>
      <c r="F3" s="218" t="s">
        <v>10</v>
      </c>
      <c r="G3" s="219" t="s">
        <v>8</v>
      </c>
      <c r="H3" s="236" t="s">
        <v>9</v>
      </c>
      <c r="I3" s="221" t="s">
        <v>10</v>
      </c>
      <c r="J3" s="222" t="s">
        <v>8</v>
      </c>
      <c r="K3" s="226" t="s">
        <v>9</v>
      </c>
      <c r="L3" s="781"/>
      <c r="M3" s="782"/>
      <c r="N3" s="185"/>
      <c r="O3" s="185"/>
      <c r="P3" s="185"/>
      <c r="Q3" s="185"/>
      <c r="R3" s="185"/>
      <c r="S3" s="185"/>
    </row>
    <row r="4" spans="1:19" ht="21.95" customHeight="1" thickTop="1">
      <c r="A4" s="10">
        <v>1</v>
      </c>
      <c r="B4" s="81" t="s">
        <v>2</v>
      </c>
      <c r="C4" s="277" t="s">
        <v>3</v>
      </c>
      <c r="D4" s="133" t="s">
        <v>5</v>
      </c>
      <c r="E4" s="122"/>
      <c r="F4" s="361">
        <f>SUM(G4:H4)</f>
        <v>93</v>
      </c>
      <c r="G4" s="532">
        <v>50</v>
      </c>
      <c r="H4" s="533">
        <v>43</v>
      </c>
      <c r="I4" s="534">
        <f>+J4+K4</f>
        <v>915</v>
      </c>
      <c r="J4" s="535">
        <v>160</v>
      </c>
      <c r="K4" s="536">
        <v>755</v>
      </c>
      <c r="L4" s="190"/>
      <c r="M4" s="55"/>
      <c r="N4" s="55"/>
      <c r="O4" s="55"/>
      <c r="P4" s="55"/>
      <c r="Q4" s="55"/>
      <c r="R4" s="55"/>
      <c r="S4" s="55"/>
    </row>
    <row r="5" spans="1:19" ht="21.95" customHeight="1" thickBot="1">
      <c r="A5" s="24">
        <v>2</v>
      </c>
      <c r="B5" s="131" t="s">
        <v>174</v>
      </c>
      <c r="C5" s="282" t="s">
        <v>304</v>
      </c>
      <c r="D5" s="51" t="s">
        <v>4</v>
      </c>
      <c r="E5" s="123"/>
      <c r="F5" s="363">
        <f t="shared" ref="F5:F10" si="0">SUM(G5:H5)</f>
        <v>58</v>
      </c>
      <c r="G5" s="537">
        <v>53</v>
      </c>
      <c r="H5" s="538">
        <v>5</v>
      </c>
      <c r="I5" s="348">
        <f>+J5+K5</f>
        <v>1281</v>
      </c>
      <c r="J5" s="539">
        <v>724</v>
      </c>
      <c r="K5" s="540">
        <v>557</v>
      </c>
      <c r="L5" s="191"/>
      <c r="M5" s="186"/>
      <c r="N5" s="186"/>
      <c r="O5" s="186"/>
      <c r="P5" s="186"/>
      <c r="Q5" s="186"/>
      <c r="R5" s="186"/>
      <c r="S5" s="186"/>
    </row>
    <row r="6" spans="1:19" s="21" customFormat="1" ht="21.95" customHeight="1" thickTop="1" thickBot="1">
      <c r="A6" s="685" t="s">
        <v>164</v>
      </c>
      <c r="B6" s="686"/>
      <c r="C6" s="293">
        <f>COUNTA(C4:C5)</f>
        <v>2</v>
      </c>
      <c r="D6" s="127"/>
      <c r="E6" s="124"/>
      <c r="F6" s="364">
        <f>F4+F5</f>
        <v>151</v>
      </c>
      <c r="G6" s="345">
        <f>G4+G5</f>
        <v>103</v>
      </c>
      <c r="H6" s="346">
        <f>H4+H5</f>
        <v>48</v>
      </c>
      <c r="I6" s="541">
        <f>I4+I5</f>
        <v>2196</v>
      </c>
      <c r="J6" s="541">
        <f>+J4+J5</f>
        <v>884</v>
      </c>
      <c r="K6" s="542">
        <f>+K4+K5</f>
        <v>1312</v>
      </c>
      <c r="L6" s="194"/>
      <c r="M6" s="187"/>
      <c r="N6" s="186"/>
      <c r="O6" s="186"/>
      <c r="P6" s="186"/>
      <c r="Q6" s="186"/>
      <c r="R6" s="186"/>
      <c r="S6" s="186"/>
    </row>
    <row r="7" spans="1:19" s="50" customFormat="1" ht="21.95" customHeight="1" thickTop="1">
      <c r="A7" s="48">
        <v>1</v>
      </c>
      <c r="B7" s="94" t="s">
        <v>17</v>
      </c>
      <c r="C7" s="294" t="s">
        <v>305</v>
      </c>
      <c r="D7" s="49" t="s">
        <v>306</v>
      </c>
      <c r="E7" s="125"/>
      <c r="F7" s="365">
        <f t="shared" si="0"/>
        <v>89</v>
      </c>
      <c r="G7" s="543">
        <v>68</v>
      </c>
      <c r="H7" s="544">
        <v>21</v>
      </c>
      <c r="I7" s="534">
        <f>+J7+K7</f>
        <v>1208</v>
      </c>
      <c r="J7" s="545">
        <v>881</v>
      </c>
      <c r="K7" s="546">
        <v>327</v>
      </c>
      <c r="L7" s="191"/>
      <c r="M7" s="186"/>
      <c r="N7" s="186"/>
      <c r="O7" s="186"/>
      <c r="P7" s="186"/>
      <c r="Q7" s="186"/>
      <c r="R7" s="186"/>
      <c r="S7" s="186"/>
    </row>
    <row r="8" spans="1:19" s="50" customFormat="1" ht="21.95" customHeight="1" thickBot="1">
      <c r="A8" s="24">
        <v>2</v>
      </c>
      <c r="B8" s="131" t="s">
        <v>230</v>
      </c>
      <c r="C8" s="282" t="s">
        <v>307</v>
      </c>
      <c r="D8" s="126" t="s">
        <v>308</v>
      </c>
      <c r="E8" s="126"/>
      <c r="F8" s="363">
        <f t="shared" si="0"/>
        <v>63</v>
      </c>
      <c r="G8" s="537">
        <v>32</v>
      </c>
      <c r="H8" s="538">
        <v>31</v>
      </c>
      <c r="I8" s="343">
        <f>+J8+K8</f>
        <v>1081</v>
      </c>
      <c r="J8" s="539">
        <v>554</v>
      </c>
      <c r="K8" s="540">
        <v>527</v>
      </c>
      <c r="L8" s="191"/>
      <c r="M8" s="186"/>
      <c r="N8" s="186"/>
      <c r="O8" s="186"/>
      <c r="P8" s="186"/>
      <c r="Q8" s="186"/>
      <c r="R8" s="186"/>
      <c r="S8" s="186"/>
    </row>
    <row r="9" spans="1:19" s="50" customFormat="1" ht="21.95" customHeight="1" thickTop="1" thickBot="1">
      <c r="A9" s="685" t="s">
        <v>164</v>
      </c>
      <c r="B9" s="686"/>
      <c r="C9" s="293">
        <f>COUNTA(C7:C8)</f>
        <v>2</v>
      </c>
      <c r="D9" s="127"/>
      <c r="E9" s="127"/>
      <c r="F9" s="364">
        <f>F7+F8</f>
        <v>152</v>
      </c>
      <c r="G9" s="345">
        <f>G7+G8</f>
        <v>100</v>
      </c>
      <c r="H9" s="346">
        <f>H7+H8</f>
        <v>52</v>
      </c>
      <c r="I9" s="344">
        <f>I7+I8</f>
        <v>2289</v>
      </c>
      <c r="J9" s="541">
        <f>+J7+J8</f>
        <v>1435</v>
      </c>
      <c r="K9" s="547">
        <f>+K7+K8</f>
        <v>854</v>
      </c>
      <c r="L9" s="194"/>
      <c r="M9" s="187"/>
      <c r="N9" s="186"/>
      <c r="O9" s="186"/>
      <c r="P9" s="186"/>
      <c r="Q9" s="186"/>
      <c r="R9" s="186"/>
      <c r="S9" s="186"/>
    </row>
    <row r="10" spans="1:19" ht="21.95" customHeight="1" thickTop="1">
      <c r="A10" s="11">
        <v>1</v>
      </c>
      <c r="B10" s="132" t="s">
        <v>230</v>
      </c>
      <c r="C10" s="278" t="s">
        <v>309</v>
      </c>
      <c r="D10" s="134" t="s">
        <v>310</v>
      </c>
      <c r="E10" s="128"/>
      <c r="F10" s="366">
        <f t="shared" si="0"/>
        <v>21</v>
      </c>
      <c r="G10" s="486">
        <v>8</v>
      </c>
      <c r="H10" s="530">
        <v>13</v>
      </c>
      <c r="I10" s="341">
        <f>+J10+K10</f>
        <v>141</v>
      </c>
      <c r="J10" s="548">
        <v>23</v>
      </c>
      <c r="K10" s="549">
        <v>118</v>
      </c>
      <c r="L10" s="191"/>
      <c r="M10" s="186"/>
      <c r="N10" s="186"/>
      <c r="O10" s="186"/>
      <c r="P10" s="186"/>
      <c r="Q10" s="186"/>
      <c r="R10" s="186"/>
      <c r="S10" s="186"/>
    </row>
    <row r="11" spans="1:19" ht="21.95" customHeight="1" thickBot="1">
      <c r="A11" s="24">
        <v>2</v>
      </c>
      <c r="B11" s="131" t="s">
        <v>177</v>
      </c>
      <c r="C11" s="282" t="s">
        <v>311</v>
      </c>
      <c r="D11" s="51" t="s">
        <v>308</v>
      </c>
      <c r="E11" s="129"/>
      <c r="F11" s="363">
        <f>SUM(G11:H11)</f>
        <v>28</v>
      </c>
      <c r="G11" s="537">
        <v>12</v>
      </c>
      <c r="H11" s="538">
        <v>16</v>
      </c>
      <c r="I11" s="550">
        <f>+J11+K11</f>
        <v>201</v>
      </c>
      <c r="J11" s="539">
        <v>17</v>
      </c>
      <c r="K11" s="540">
        <v>184</v>
      </c>
      <c r="L11" s="191"/>
      <c r="M11" s="186"/>
      <c r="N11" s="186"/>
      <c r="O11" s="186"/>
      <c r="P11" s="186"/>
      <c r="Q11" s="186"/>
      <c r="R11" s="186"/>
      <c r="S11" s="186"/>
    </row>
    <row r="12" spans="1:19" s="21" customFormat="1" ht="21.95" customHeight="1" thickTop="1" thickBot="1">
      <c r="A12" s="685" t="s">
        <v>164</v>
      </c>
      <c r="B12" s="686"/>
      <c r="C12" s="138">
        <f>COUNTA(C10:C11)</f>
        <v>2</v>
      </c>
      <c r="D12" s="127"/>
      <c r="E12" s="124"/>
      <c r="F12" s="364">
        <f t="shared" ref="F12:K12" si="1">+F10+F11</f>
        <v>49</v>
      </c>
      <c r="G12" s="345">
        <f t="shared" si="1"/>
        <v>20</v>
      </c>
      <c r="H12" s="346">
        <f t="shared" si="1"/>
        <v>29</v>
      </c>
      <c r="I12" s="541">
        <f t="shared" si="1"/>
        <v>342</v>
      </c>
      <c r="J12" s="541">
        <f t="shared" si="1"/>
        <v>40</v>
      </c>
      <c r="K12" s="542">
        <f t="shared" si="1"/>
        <v>302</v>
      </c>
      <c r="L12" s="195"/>
      <c r="M12" s="188"/>
      <c r="N12" s="192"/>
      <c r="O12" s="192"/>
      <c r="P12" s="192"/>
      <c r="Q12" s="192"/>
      <c r="R12" s="192"/>
      <c r="S12" s="192"/>
    </row>
    <row r="13" spans="1:19" s="15" customFormat="1" ht="27.95" customHeight="1" thickTop="1" thickBot="1">
      <c r="A13" s="690" t="s">
        <v>170</v>
      </c>
      <c r="B13" s="691"/>
      <c r="C13" s="139">
        <f>C6+C9+C12</f>
        <v>6</v>
      </c>
      <c r="D13" s="135"/>
      <c r="E13" s="130"/>
      <c r="F13" s="368">
        <f t="shared" ref="F13:K13" si="2">F6+F9+F12</f>
        <v>352</v>
      </c>
      <c r="G13" s="369">
        <f t="shared" si="2"/>
        <v>223</v>
      </c>
      <c r="H13" s="370">
        <f t="shared" si="2"/>
        <v>129</v>
      </c>
      <c r="I13" s="52">
        <f t="shared" si="2"/>
        <v>4827</v>
      </c>
      <c r="J13" s="52">
        <f t="shared" si="2"/>
        <v>2359</v>
      </c>
      <c r="K13" s="371">
        <f t="shared" si="2"/>
        <v>2468</v>
      </c>
      <c r="L13" s="195"/>
      <c r="M13" s="188"/>
      <c r="N13" s="192"/>
      <c r="O13" s="192"/>
      <c r="P13" s="192"/>
      <c r="Q13" s="192"/>
      <c r="R13" s="192"/>
      <c r="S13" s="192"/>
    </row>
    <row r="14" spans="1:19" ht="21.95" customHeight="1">
      <c r="A14" s="21"/>
      <c r="B14" s="53"/>
      <c r="C14" s="54"/>
      <c r="D14" s="13"/>
      <c r="E14" s="13"/>
      <c r="F14" s="13"/>
      <c r="G14" s="13"/>
      <c r="H14" s="780" t="s">
        <v>400</v>
      </c>
      <c r="I14" s="780"/>
      <c r="J14" s="780"/>
      <c r="K14" s="780"/>
      <c r="L14" s="189"/>
      <c r="M14" s="189"/>
      <c r="N14" s="189"/>
      <c r="O14" s="189"/>
      <c r="P14" s="189"/>
      <c r="Q14" s="189"/>
      <c r="R14" s="189"/>
      <c r="S14" s="189"/>
    </row>
    <row r="15" spans="1:19" ht="30" customHeight="1">
      <c r="B15" s="53"/>
      <c r="C15" s="54"/>
      <c r="D15" s="13"/>
      <c r="E15" s="13"/>
      <c r="F15" s="13"/>
      <c r="G15" s="13"/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30" customHeight="1" thickBot="1">
      <c r="A16" s="1" t="s">
        <v>362</v>
      </c>
      <c r="B16" s="4"/>
      <c r="C16" s="13"/>
      <c r="D16" s="13"/>
      <c r="E16" s="13"/>
      <c r="F16" s="13"/>
      <c r="G16" s="13"/>
      <c r="H16" s="13"/>
      <c r="I16" s="13"/>
      <c r="J16" s="13"/>
      <c r="K16" s="13"/>
    </row>
    <row r="17" spans="1:19" ht="21.95" customHeight="1">
      <c r="A17" s="672" t="s">
        <v>93</v>
      </c>
      <c r="B17" s="673"/>
      <c r="C17" s="676" t="s">
        <v>92</v>
      </c>
      <c r="D17" s="676" t="s">
        <v>312</v>
      </c>
      <c r="E17" s="676" t="s">
        <v>83</v>
      </c>
      <c r="F17" s="681" t="s">
        <v>90</v>
      </c>
      <c r="G17" s="682"/>
      <c r="H17" s="683"/>
      <c r="I17" s="681" t="s">
        <v>365</v>
      </c>
      <c r="J17" s="778"/>
      <c r="K17" s="778"/>
      <c r="L17" s="778"/>
      <c r="M17" s="778"/>
      <c r="N17" s="778"/>
      <c r="O17" s="778"/>
      <c r="P17" s="778"/>
      <c r="Q17" s="778"/>
      <c r="R17" s="779"/>
      <c r="S17" s="676" t="s">
        <v>85</v>
      </c>
    </row>
    <row r="18" spans="1:19" ht="21.95" customHeight="1" thickBot="1">
      <c r="A18" s="674"/>
      <c r="B18" s="675"/>
      <c r="C18" s="677"/>
      <c r="D18" s="677"/>
      <c r="E18" s="677"/>
      <c r="F18" s="218" t="s">
        <v>10</v>
      </c>
      <c r="G18" s="233" t="s">
        <v>8</v>
      </c>
      <c r="H18" s="237" t="s">
        <v>9</v>
      </c>
      <c r="I18" s="238" t="s">
        <v>99</v>
      </c>
      <c r="J18" s="233" t="s">
        <v>10</v>
      </c>
      <c r="K18" s="233" t="s">
        <v>8</v>
      </c>
      <c r="L18" s="239" t="s">
        <v>9</v>
      </c>
      <c r="M18" s="638" t="s">
        <v>356</v>
      </c>
      <c r="N18" s="639" t="s">
        <v>357</v>
      </c>
      <c r="O18" s="639" t="s">
        <v>358</v>
      </c>
      <c r="P18" s="639" t="s">
        <v>359</v>
      </c>
      <c r="Q18" s="639" t="s">
        <v>360</v>
      </c>
      <c r="R18" s="640" t="s">
        <v>361</v>
      </c>
      <c r="S18" s="677"/>
    </row>
    <row r="19" spans="1:19" s="21" customFormat="1" ht="21.95" customHeight="1" thickTop="1">
      <c r="A19" s="10">
        <v>1</v>
      </c>
      <c r="B19" s="81" t="s">
        <v>169</v>
      </c>
      <c r="C19" s="136" t="s">
        <v>313</v>
      </c>
      <c r="D19" s="146" t="s">
        <v>96</v>
      </c>
      <c r="E19" s="147" t="s">
        <v>119</v>
      </c>
      <c r="F19" s="374">
        <f>SUM(G19:H19)</f>
        <v>30</v>
      </c>
      <c r="G19" s="551">
        <v>11</v>
      </c>
      <c r="H19" s="533">
        <v>19</v>
      </c>
      <c r="I19" s="165"/>
      <c r="J19" s="375">
        <f>SUM(J20:J24)</f>
        <v>15</v>
      </c>
      <c r="K19" s="375">
        <f>SUM(K20:K24)</f>
        <v>9</v>
      </c>
      <c r="L19" s="561">
        <f>SUM(L20:L24)</f>
        <v>6</v>
      </c>
      <c r="M19" s="576"/>
      <c r="N19" s="576"/>
      <c r="O19" s="576"/>
      <c r="P19" s="576"/>
      <c r="Q19" s="576"/>
      <c r="R19" s="577"/>
      <c r="S19" s="570">
        <f>SUM(S20:S24)</f>
        <v>9</v>
      </c>
    </row>
    <row r="20" spans="1:19" ht="21.95" customHeight="1">
      <c r="A20" s="14"/>
      <c r="B20" s="140"/>
      <c r="C20" s="85"/>
      <c r="D20" s="148"/>
      <c r="E20" s="149"/>
      <c r="F20" s="292"/>
      <c r="G20" s="552"/>
      <c r="H20" s="553"/>
      <c r="I20" s="166" t="s">
        <v>314</v>
      </c>
      <c r="J20" s="372">
        <f t="shared" ref="J20:J51" si="3">SUM(K20:L20)</f>
        <v>1</v>
      </c>
      <c r="K20" s="486">
        <v>1</v>
      </c>
      <c r="L20" s="562">
        <v>0</v>
      </c>
      <c r="M20" s="578">
        <v>0</v>
      </c>
      <c r="N20" s="579">
        <v>0</v>
      </c>
      <c r="O20" s="579">
        <v>0</v>
      </c>
      <c r="P20" s="579">
        <v>0</v>
      </c>
      <c r="Q20" s="579">
        <v>0</v>
      </c>
      <c r="R20" s="580">
        <v>0</v>
      </c>
      <c r="S20" s="571">
        <v>1</v>
      </c>
    </row>
    <row r="21" spans="1:19" ht="21.95" customHeight="1">
      <c r="A21" s="14"/>
      <c r="B21" s="140"/>
      <c r="C21" s="85"/>
      <c r="D21" s="148"/>
      <c r="E21" s="149"/>
      <c r="F21" s="292"/>
      <c r="G21" s="552"/>
      <c r="H21" s="553"/>
      <c r="I21" s="166" t="s">
        <v>315</v>
      </c>
      <c r="J21" s="372">
        <f t="shared" si="3"/>
        <v>2</v>
      </c>
      <c r="K21" s="525">
        <v>1</v>
      </c>
      <c r="L21" s="563">
        <v>1</v>
      </c>
      <c r="M21" s="581">
        <v>1</v>
      </c>
      <c r="N21" s="509">
        <v>0</v>
      </c>
      <c r="O21" s="509">
        <v>0</v>
      </c>
      <c r="P21" s="509">
        <v>1</v>
      </c>
      <c r="Q21" s="579">
        <v>0</v>
      </c>
      <c r="R21" s="582">
        <v>0</v>
      </c>
      <c r="S21" s="572">
        <v>1</v>
      </c>
    </row>
    <row r="22" spans="1:19" ht="21.95" customHeight="1">
      <c r="A22" s="14"/>
      <c r="B22" s="140"/>
      <c r="C22" s="85"/>
      <c r="D22" s="148"/>
      <c r="E22" s="149"/>
      <c r="F22" s="292"/>
      <c r="G22" s="552"/>
      <c r="H22" s="553"/>
      <c r="I22" s="166" t="s">
        <v>316</v>
      </c>
      <c r="J22" s="372">
        <f t="shared" si="3"/>
        <v>1</v>
      </c>
      <c r="K22" s="525">
        <v>0</v>
      </c>
      <c r="L22" s="563">
        <v>1</v>
      </c>
      <c r="M22" s="581">
        <v>0</v>
      </c>
      <c r="N22" s="509">
        <v>0</v>
      </c>
      <c r="O22" s="509">
        <v>1</v>
      </c>
      <c r="P22" s="509">
        <v>0</v>
      </c>
      <c r="Q22" s="509">
        <v>0</v>
      </c>
      <c r="R22" s="582">
        <v>0</v>
      </c>
      <c r="S22" s="572">
        <v>1</v>
      </c>
    </row>
    <row r="23" spans="1:19" ht="21.95" customHeight="1">
      <c r="A23" s="14"/>
      <c r="B23" s="140"/>
      <c r="C23" s="85"/>
      <c r="D23" s="148"/>
      <c r="E23" s="149"/>
      <c r="F23" s="292"/>
      <c r="G23" s="552"/>
      <c r="H23" s="553"/>
      <c r="I23" s="245" t="s">
        <v>363</v>
      </c>
      <c r="J23" s="373">
        <f>SUM(K23:L23)</f>
        <v>5</v>
      </c>
      <c r="K23" s="537">
        <v>3</v>
      </c>
      <c r="L23" s="564">
        <v>2</v>
      </c>
      <c r="M23" s="583">
        <v>1</v>
      </c>
      <c r="N23" s="583">
        <v>4</v>
      </c>
      <c r="O23" s="584">
        <v>0</v>
      </c>
      <c r="P23" s="509">
        <v>0</v>
      </c>
      <c r="Q23" s="509">
        <v>0</v>
      </c>
      <c r="R23" s="582">
        <v>0</v>
      </c>
      <c r="S23" s="572">
        <v>3</v>
      </c>
    </row>
    <row r="24" spans="1:19" ht="21.95" customHeight="1">
      <c r="A24" s="48"/>
      <c r="B24" s="197"/>
      <c r="C24" s="137"/>
      <c r="D24" s="150"/>
      <c r="E24" s="151"/>
      <c r="F24" s="275"/>
      <c r="G24" s="543"/>
      <c r="H24" s="554"/>
      <c r="I24" s="196" t="s">
        <v>364</v>
      </c>
      <c r="J24" s="373">
        <f>SUM(K24:L24)</f>
        <v>6</v>
      </c>
      <c r="K24" s="537">
        <v>4</v>
      </c>
      <c r="L24" s="564">
        <v>2</v>
      </c>
      <c r="M24" s="583">
        <v>2</v>
      </c>
      <c r="N24" s="584">
        <v>2</v>
      </c>
      <c r="O24" s="584">
        <v>2</v>
      </c>
      <c r="P24" s="509">
        <v>0</v>
      </c>
      <c r="Q24" s="509">
        <v>0</v>
      </c>
      <c r="R24" s="582">
        <v>0</v>
      </c>
      <c r="S24" s="572">
        <v>3</v>
      </c>
    </row>
    <row r="25" spans="1:19" s="21" customFormat="1" ht="21.95" customHeight="1">
      <c r="A25" s="56">
        <v>2</v>
      </c>
      <c r="B25" s="140" t="s">
        <v>235</v>
      </c>
      <c r="C25" s="85" t="s">
        <v>317</v>
      </c>
      <c r="D25" s="148" t="s">
        <v>97</v>
      </c>
      <c r="E25" s="149" t="s">
        <v>120</v>
      </c>
      <c r="F25" s="292">
        <f>SUM(G25:H25)</f>
        <v>28</v>
      </c>
      <c r="G25" s="552">
        <v>11</v>
      </c>
      <c r="H25" s="555">
        <v>17</v>
      </c>
      <c r="I25" s="167"/>
      <c r="J25" s="377">
        <f>SUM(J26:J29)</f>
        <v>21</v>
      </c>
      <c r="K25" s="377">
        <f>SUM(K26:K29)</f>
        <v>10</v>
      </c>
      <c r="L25" s="565">
        <f>SUM(L26:L29)</f>
        <v>11</v>
      </c>
      <c r="M25" s="585"/>
      <c r="N25" s="585"/>
      <c r="O25" s="585"/>
      <c r="P25" s="585"/>
      <c r="Q25" s="585"/>
      <c r="R25" s="586"/>
      <c r="S25" s="573">
        <f>SUM(S26:S29)</f>
        <v>11</v>
      </c>
    </row>
    <row r="26" spans="1:19" ht="21.95" customHeight="1">
      <c r="A26" s="56"/>
      <c r="B26" s="140"/>
      <c r="C26" s="152"/>
      <c r="D26" s="148"/>
      <c r="E26" s="149"/>
      <c r="F26" s="292"/>
      <c r="G26" s="552"/>
      <c r="H26" s="555"/>
      <c r="I26" s="166" t="s">
        <v>314</v>
      </c>
      <c r="J26" s="376">
        <f t="shared" si="3"/>
        <v>4</v>
      </c>
      <c r="K26" s="525">
        <v>2</v>
      </c>
      <c r="L26" s="566">
        <v>2</v>
      </c>
      <c r="M26" s="578">
        <v>0</v>
      </c>
      <c r="N26" s="579">
        <v>0</v>
      </c>
      <c r="O26" s="579">
        <v>0</v>
      </c>
      <c r="P26" s="579">
        <v>0</v>
      </c>
      <c r="Q26" s="579">
        <v>0</v>
      </c>
      <c r="R26" s="580">
        <v>0</v>
      </c>
      <c r="S26" s="572">
        <v>3</v>
      </c>
    </row>
    <row r="27" spans="1:19" ht="21.95" customHeight="1">
      <c r="A27" s="56"/>
      <c r="B27" s="142"/>
      <c r="C27" s="152"/>
      <c r="D27" s="148"/>
      <c r="E27" s="149"/>
      <c r="F27" s="292"/>
      <c r="G27" s="552"/>
      <c r="H27" s="555"/>
      <c r="I27" s="166" t="s">
        <v>315</v>
      </c>
      <c r="J27" s="376">
        <f t="shared" si="3"/>
        <v>5</v>
      </c>
      <c r="K27" s="525">
        <v>4</v>
      </c>
      <c r="L27" s="562">
        <v>1</v>
      </c>
      <c r="M27" s="578">
        <v>1</v>
      </c>
      <c r="N27" s="509">
        <v>2</v>
      </c>
      <c r="O27" s="579">
        <v>1</v>
      </c>
      <c r="P27" s="509">
        <v>0</v>
      </c>
      <c r="Q27" s="509">
        <v>1</v>
      </c>
      <c r="R27" s="580">
        <v>0</v>
      </c>
      <c r="S27" s="572">
        <v>3</v>
      </c>
    </row>
    <row r="28" spans="1:19" ht="21.95" customHeight="1">
      <c r="A28" s="56"/>
      <c r="B28" s="140"/>
      <c r="C28" s="152"/>
      <c r="D28" s="148"/>
      <c r="E28" s="149"/>
      <c r="F28" s="292"/>
      <c r="G28" s="552"/>
      <c r="H28" s="555"/>
      <c r="I28" s="166" t="s">
        <v>316</v>
      </c>
      <c r="J28" s="376">
        <f t="shared" si="3"/>
        <v>2</v>
      </c>
      <c r="K28" s="525">
        <v>0</v>
      </c>
      <c r="L28" s="566">
        <v>2</v>
      </c>
      <c r="M28" s="581">
        <v>0</v>
      </c>
      <c r="N28" s="509">
        <v>2</v>
      </c>
      <c r="O28" s="509">
        <v>0</v>
      </c>
      <c r="P28" s="509">
        <v>0</v>
      </c>
      <c r="Q28" s="509">
        <v>0</v>
      </c>
      <c r="R28" s="582">
        <v>0</v>
      </c>
      <c r="S28" s="572">
        <v>1</v>
      </c>
    </row>
    <row r="29" spans="1:19" ht="21.95" customHeight="1">
      <c r="A29" s="48"/>
      <c r="B29" s="141"/>
      <c r="C29" s="153"/>
      <c r="D29" s="150"/>
      <c r="E29" s="151"/>
      <c r="F29" s="275"/>
      <c r="G29" s="543"/>
      <c r="H29" s="556"/>
      <c r="I29" s="245" t="s">
        <v>363</v>
      </c>
      <c r="J29" s="376">
        <f t="shared" si="3"/>
        <v>10</v>
      </c>
      <c r="K29" s="525">
        <v>4</v>
      </c>
      <c r="L29" s="566">
        <v>6</v>
      </c>
      <c r="M29" s="581">
        <v>3</v>
      </c>
      <c r="N29" s="509">
        <v>1</v>
      </c>
      <c r="O29" s="509">
        <v>6</v>
      </c>
      <c r="P29" s="509">
        <v>0</v>
      </c>
      <c r="Q29" s="509">
        <v>0</v>
      </c>
      <c r="R29" s="582">
        <v>0</v>
      </c>
      <c r="S29" s="572">
        <v>4</v>
      </c>
    </row>
    <row r="30" spans="1:19" s="21" customFormat="1" ht="21.95" customHeight="1">
      <c r="A30" s="14">
        <v>3</v>
      </c>
      <c r="B30" s="140" t="s">
        <v>235</v>
      </c>
      <c r="C30" s="85" t="s">
        <v>318</v>
      </c>
      <c r="D30" s="148" t="s">
        <v>98</v>
      </c>
      <c r="E30" s="149" t="s">
        <v>121</v>
      </c>
      <c r="F30" s="292">
        <f>SUM(G30:H30)</f>
        <v>40</v>
      </c>
      <c r="G30" s="552">
        <v>15</v>
      </c>
      <c r="H30" s="555">
        <v>25</v>
      </c>
      <c r="I30" s="167"/>
      <c r="J30" s="377">
        <f>SUM(J31:J34)</f>
        <v>35</v>
      </c>
      <c r="K30" s="377">
        <f>SUM(K31:K34)</f>
        <v>21</v>
      </c>
      <c r="L30" s="565">
        <f>SUM(L31:L34)</f>
        <v>14</v>
      </c>
      <c r="M30" s="585"/>
      <c r="N30" s="585"/>
      <c r="O30" s="585"/>
      <c r="P30" s="585"/>
      <c r="Q30" s="585"/>
      <c r="R30" s="586"/>
      <c r="S30" s="573">
        <f>SUM(S31:S34)</f>
        <v>15</v>
      </c>
    </row>
    <row r="31" spans="1:19" ht="21.95" customHeight="1">
      <c r="A31" s="14"/>
      <c r="B31" s="140"/>
      <c r="C31" s="85"/>
      <c r="D31" s="148"/>
      <c r="E31" s="149"/>
      <c r="F31" s="292"/>
      <c r="G31" s="552"/>
      <c r="H31" s="555"/>
      <c r="I31" s="166" t="s">
        <v>314</v>
      </c>
      <c r="J31" s="376">
        <f t="shared" si="3"/>
        <v>0</v>
      </c>
      <c r="K31" s="525">
        <v>0</v>
      </c>
      <c r="L31" s="566">
        <v>0</v>
      </c>
      <c r="M31" s="581">
        <v>0</v>
      </c>
      <c r="N31" s="509">
        <v>0</v>
      </c>
      <c r="O31" s="509">
        <v>0</v>
      </c>
      <c r="P31" s="509">
        <v>0</v>
      </c>
      <c r="Q31" s="509">
        <v>0</v>
      </c>
      <c r="R31" s="582">
        <v>0</v>
      </c>
      <c r="S31" s="572">
        <v>0</v>
      </c>
    </row>
    <row r="32" spans="1:19" ht="21.95" customHeight="1">
      <c r="A32" s="14"/>
      <c r="B32" s="140"/>
      <c r="C32" s="85"/>
      <c r="D32" s="148"/>
      <c r="E32" s="149"/>
      <c r="F32" s="292"/>
      <c r="G32" s="552"/>
      <c r="H32" s="555"/>
      <c r="I32" s="166" t="s">
        <v>315</v>
      </c>
      <c r="J32" s="376">
        <f t="shared" si="3"/>
        <v>22</v>
      </c>
      <c r="K32" s="525">
        <v>12</v>
      </c>
      <c r="L32" s="566">
        <v>10</v>
      </c>
      <c r="M32" s="581">
        <v>3</v>
      </c>
      <c r="N32" s="509">
        <v>3</v>
      </c>
      <c r="O32" s="509">
        <v>7</v>
      </c>
      <c r="P32" s="509">
        <v>5</v>
      </c>
      <c r="Q32" s="509">
        <v>2</v>
      </c>
      <c r="R32" s="582">
        <v>2</v>
      </c>
      <c r="S32" s="572">
        <v>9</v>
      </c>
    </row>
    <row r="33" spans="1:19" ht="21.95" customHeight="1">
      <c r="A33" s="14"/>
      <c r="B33" s="83"/>
      <c r="C33" s="152"/>
      <c r="D33" s="148"/>
      <c r="E33" s="149"/>
      <c r="F33" s="292"/>
      <c r="G33" s="552"/>
      <c r="H33" s="555"/>
      <c r="I33" s="166" t="s">
        <v>316</v>
      </c>
      <c r="J33" s="376">
        <f t="shared" si="3"/>
        <v>13</v>
      </c>
      <c r="K33" s="525">
        <v>9</v>
      </c>
      <c r="L33" s="566">
        <v>4</v>
      </c>
      <c r="M33" s="581">
        <v>4</v>
      </c>
      <c r="N33" s="509">
        <v>4</v>
      </c>
      <c r="O33" s="509">
        <v>5</v>
      </c>
      <c r="P33" s="509">
        <v>0</v>
      </c>
      <c r="Q33" s="509">
        <v>0</v>
      </c>
      <c r="R33" s="582">
        <v>0</v>
      </c>
      <c r="S33" s="572">
        <v>6</v>
      </c>
    </row>
    <row r="34" spans="1:19" ht="21.95" customHeight="1">
      <c r="A34" s="48"/>
      <c r="B34" s="94"/>
      <c r="C34" s="153"/>
      <c r="D34" s="150"/>
      <c r="E34" s="151"/>
      <c r="F34" s="275"/>
      <c r="G34" s="543"/>
      <c r="H34" s="556"/>
      <c r="I34" s="245" t="s">
        <v>363</v>
      </c>
      <c r="J34" s="376">
        <f t="shared" si="3"/>
        <v>0</v>
      </c>
      <c r="K34" s="525">
        <v>0</v>
      </c>
      <c r="L34" s="566">
        <v>0</v>
      </c>
      <c r="M34" s="581">
        <v>0</v>
      </c>
      <c r="N34" s="509">
        <v>0</v>
      </c>
      <c r="O34" s="509">
        <v>0</v>
      </c>
      <c r="P34" s="509">
        <v>0</v>
      </c>
      <c r="Q34" s="509">
        <v>0</v>
      </c>
      <c r="R34" s="582">
        <v>0</v>
      </c>
      <c r="S34" s="572">
        <v>0</v>
      </c>
    </row>
    <row r="35" spans="1:19" s="21" customFormat="1" ht="21.95" customHeight="1">
      <c r="A35" s="56">
        <v>4</v>
      </c>
      <c r="B35" s="140" t="s">
        <v>235</v>
      </c>
      <c r="C35" s="85" t="s">
        <v>319</v>
      </c>
      <c r="D35" s="148" t="s">
        <v>6</v>
      </c>
      <c r="E35" s="149" t="s">
        <v>122</v>
      </c>
      <c r="F35" s="292">
        <f>SUM(G35:H35)</f>
        <v>111</v>
      </c>
      <c r="G35" s="552">
        <v>32</v>
      </c>
      <c r="H35" s="555">
        <v>79</v>
      </c>
      <c r="I35" s="167"/>
      <c r="J35" s="377">
        <f>SUM(J36:J39)</f>
        <v>202</v>
      </c>
      <c r="K35" s="377">
        <f>SUM(K36:K39)</f>
        <v>153</v>
      </c>
      <c r="L35" s="565">
        <f>SUM(L36:L39)</f>
        <v>49</v>
      </c>
      <c r="M35" s="585"/>
      <c r="N35" s="585"/>
      <c r="O35" s="585"/>
      <c r="P35" s="585"/>
      <c r="Q35" s="585"/>
      <c r="R35" s="586"/>
      <c r="S35" s="573">
        <f>SUM(S36:S39)</f>
        <v>49</v>
      </c>
    </row>
    <row r="36" spans="1:19" ht="21.95" customHeight="1">
      <c r="A36" s="56"/>
      <c r="B36" s="143"/>
      <c r="C36" s="152"/>
      <c r="D36" s="148"/>
      <c r="E36" s="154"/>
      <c r="F36" s="292"/>
      <c r="G36" s="552"/>
      <c r="H36" s="555"/>
      <c r="I36" s="166" t="s">
        <v>314</v>
      </c>
      <c r="J36" s="376">
        <f t="shared" si="3"/>
        <v>0</v>
      </c>
      <c r="K36" s="525">
        <v>0</v>
      </c>
      <c r="L36" s="566">
        <v>0</v>
      </c>
      <c r="M36" s="581">
        <v>0</v>
      </c>
      <c r="N36" s="509">
        <v>0</v>
      </c>
      <c r="O36" s="509">
        <v>0</v>
      </c>
      <c r="P36" s="509">
        <v>0</v>
      </c>
      <c r="Q36" s="509">
        <v>0</v>
      </c>
      <c r="R36" s="582">
        <v>0</v>
      </c>
      <c r="S36" s="572">
        <v>0</v>
      </c>
    </row>
    <row r="37" spans="1:19" ht="21.95" customHeight="1">
      <c r="A37" s="56"/>
      <c r="B37" s="143"/>
      <c r="C37" s="152"/>
      <c r="D37" s="148"/>
      <c r="E37" s="154"/>
      <c r="F37" s="292"/>
      <c r="G37" s="552"/>
      <c r="H37" s="555"/>
      <c r="I37" s="166" t="s">
        <v>315</v>
      </c>
      <c r="J37" s="376">
        <f t="shared" si="3"/>
        <v>92</v>
      </c>
      <c r="K37" s="525">
        <v>70</v>
      </c>
      <c r="L37" s="566">
        <v>22</v>
      </c>
      <c r="M37" s="581">
        <v>25</v>
      </c>
      <c r="N37" s="509">
        <v>13</v>
      </c>
      <c r="O37" s="509">
        <v>19</v>
      </c>
      <c r="P37" s="509">
        <v>14</v>
      </c>
      <c r="Q37" s="509">
        <v>15</v>
      </c>
      <c r="R37" s="582">
        <v>6</v>
      </c>
      <c r="S37" s="572">
        <v>28</v>
      </c>
    </row>
    <row r="38" spans="1:19" ht="21.95" customHeight="1">
      <c r="A38" s="56"/>
      <c r="B38" s="143"/>
      <c r="C38" s="152"/>
      <c r="D38" s="148"/>
      <c r="E38" s="154"/>
      <c r="F38" s="292"/>
      <c r="G38" s="552"/>
      <c r="H38" s="555"/>
      <c r="I38" s="166" t="s">
        <v>316</v>
      </c>
      <c r="J38" s="376">
        <f t="shared" si="3"/>
        <v>60</v>
      </c>
      <c r="K38" s="525">
        <v>45</v>
      </c>
      <c r="L38" s="566">
        <v>15</v>
      </c>
      <c r="M38" s="581">
        <v>22</v>
      </c>
      <c r="N38" s="509">
        <v>16</v>
      </c>
      <c r="O38" s="509">
        <v>22</v>
      </c>
      <c r="P38" s="509">
        <v>0</v>
      </c>
      <c r="Q38" s="509">
        <v>0</v>
      </c>
      <c r="R38" s="582">
        <v>0</v>
      </c>
      <c r="S38" s="572">
        <v>15</v>
      </c>
    </row>
    <row r="39" spans="1:19" ht="21.95" customHeight="1">
      <c r="A39" s="48"/>
      <c r="B39" s="144"/>
      <c r="C39" s="153"/>
      <c r="D39" s="150"/>
      <c r="E39" s="155"/>
      <c r="F39" s="275"/>
      <c r="G39" s="543"/>
      <c r="H39" s="556"/>
      <c r="I39" s="245" t="s">
        <v>363</v>
      </c>
      <c r="J39" s="376">
        <f t="shared" si="3"/>
        <v>50</v>
      </c>
      <c r="K39" s="525">
        <v>38</v>
      </c>
      <c r="L39" s="566">
        <v>12</v>
      </c>
      <c r="M39" s="581">
        <v>19</v>
      </c>
      <c r="N39" s="509">
        <v>12</v>
      </c>
      <c r="O39" s="509">
        <v>19</v>
      </c>
      <c r="P39" s="509">
        <v>0</v>
      </c>
      <c r="Q39" s="509">
        <v>0</v>
      </c>
      <c r="R39" s="582">
        <v>0</v>
      </c>
      <c r="S39" s="572">
        <v>6</v>
      </c>
    </row>
    <row r="40" spans="1:19" s="21" customFormat="1" ht="21.95" customHeight="1">
      <c r="A40" s="14">
        <v>5</v>
      </c>
      <c r="B40" s="83" t="s">
        <v>235</v>
      </c>
      <c r="C40" s="85" t="s">
        <v>320</v>
      </c>
      <c r="D40" s="148" t="s">
        <v>162</v>
      </c>
      <c r="E40" s="149" t="s">
        <v>123</v>
      </c>
      <c r="F40" s="292">
        <f>SUM(G40:H40)</f>
        <v>32</v>
      </c>
      <c r="G40" s="552">
        <v>12</v>
      </c>
      <c r="H40" s="555">
        <v>20</v>
      </c>
      <c r="I40" s="167"/>
      <c r="J40" s="377">
        <f>SUM(J41:J44)</f>
        <v>22</v>
      </c>
      <c r="K40" s="377">
        <f>SUM(K41:K44)</f>
        <v>13</v>
      </c>
      <c r="L40" s="565">
        <f>SUM(L41:L44)</f>
        <v>9</v>
      </c>
      <c r="M40" s="585"/>
      <c r="N40" s="585"/>
      <c r="O40" s="585"/>
      <c r="P40" s="585"/>
      <c r="Q40" s="585"/>
      <c r="R40" s="586"/>
      <c r="S40" s="573">
        <f>SUM(S41:S44)</f>
        <v>11</v>
      </c>
    </row>
    <row r="41" spans="1:19" ht="21.95" customHeight="1">
      <c r="A41" s="14"/>
      <c r="B41" s="83"/>
      <c r="C41" s="152"/>
      <c r="D41" s="148"/>
      <c r="E41" s="149"/>
      <c r="F41" s="292"/>
      <c r="G41" s="552"/>
      <c r="H41" s="555"/>
      <c r="I41" s="166" t="s">
        <v>314</v>
      </c>
      <c r="J41" s="376">
        <f t="shared" si="3"/>
        <v>0</v>
      </c>
      <c r="K41" s="525">
        <v>0</v>
      </c>
      <c r="L41" s="566">
        <v>0</v>
      </c>
      <c r="M41" s="581">
        <v>0</v>
      </c>
      <c r="N41" s="509">
        <v>0</v>
      </c>
      <c r="O41" s="509">
        <v>0</v>
      </c>
      <c r="P41" s="509">
        <v>0</v>
      </c>
      <c r="Q41" s="509">
        <v>0</v>
      </c>
      <c r="R41" s="582">
        <v>0</v>
      </c>
      <c r="S41" s="572">
        <v>0</v>
      </c>
    </row>
    <row r="42" spans="1:19" ht="21.95" customHeight="1">
      <c r="A42" s="14"/>
      <c r="B42" s="83"/>
      <c r="C42" s="152"/>
      <c r="D42" s="148"/>
      <c r="E42" s="149"/>
      <c r="F42" s="292"/>
      <c r="G42" s="552"/>
      <c r="H42" s="555"/>
      <c r="I42" s="166" t="s">
        <v>315</v>
      </c>
      <c r="J42" s="376">
        <f t="shared" si="3"/>
        <v>5</v>
      </c>
      <c r="K42" s="525">
        <v>3</v>
      </c>
      <c r="L42" s="566">
        <v>2</v>
      </c>
      <c r="M42" s="581">
        <v>0</v>
      </c>
      <c r="N42" s="509">
        <v>1</v>
      </c>
      <c r="O42" s="509">
        <v>1</v>
      </c>
      <c r="P42" s="509">
        <v>0</v>
      </c>
      <c r="Q42" s="509">
        <v>1</v>
      </c>
      <c r="R42" s="582">
        <v>2</v>
      </c>
      <c r="S42" s="572">
        <v>4</v>
      </c>
    </row>
    <row r="43" spans="1:19" ht="21.95" customHeight="1">
      <c r="A43" s="14"/>
      <c r="B43" s="83"/>
      <c r="C43" s="152"/>
      <c r="D43" s="148"/>
      <c r="E43" s="149"/>
      <c r="F43" s="292"/>
      <c r="G43" s="552"/>
      <c r="H43" s="555"/>
      <c r="I43" s="166" t="s">
        <v>316</v>
      </c>
      <c r="J43" s="376">
        <f t="shared" si="3"/>
        <v>5</v>
      </c>
      <c r="K43" s="525">
        <v>3</v>
      </c>
      <c r="L43" s="566">
        <v>2</v>
      </c>
      <c r="M43" s="581">
        <v>1</v>
      </c>
      <c r="N43" s="509">
        <v>1</v>
      </c>
      <c r="O43" s="509">
        <v>3</v>
      </c>
      <c r="P43" s="509">
        <v>0</v>
      </c>
      <c r="Q43" s="509">
        <v>0</v>
      </c>
      <c r="R43" s="582">
        <v>0</v>
      </c>
      <c r="S43" s="572">
        <v>3</v>
      </c>
    </row>
    <row r="44" spans="1:19" ht="21.95" customHeight="1">
      <c r="A44" s="48"/>
      <c r="B44" s="94"/>
      <c r="C44" s="153"/>
      <c r="D44" s="150"/>
      <c r="E44" s="151"/>
      <c r="F44" s="275"/>
      <c r="G44" s="543"/>
      <c r="H44" s="556"/>
      <c r="I44" s="245" t="s">
        <v>363</v>
      </c>
      <c r="J44" s="376">
        <f t="shared" si="3"/>
        <v>12</v>
      </c>
      <c r="K44" s="525">
        <v>7</v>
      </c>
      <c r="L44" s="566">
        <v>5</v>
      </c>
      <c r="M44" s="581">
        <v>3</v>
      </c>
      <c r="N44" s="509">
        <v>4</v>
      </c>
      <c r="O44" s="509">
        <v>5</v>
      </c>
      <c r="P44" s="509">
        <v>0</v>
      </c>
      <c r="Q44" s="509">
        <v>0</v>
      </c>
      <c r="R44" s="582">
        <v>0</v>
      </c>
      <c r="S44" s="572">
        <v>4</v>
      </c>
    </row>
    <row r="45" spans="1:19" s="21" customFormat="1" ht="26.1" customHeight="1">
      <c r="A45" s="57">
        <v>6</v>
      </c>
      <c r="B45" s="77" t="s">
        <v>235</v>
      </c>
      <c r="C45" s="84" t="s">
        <v>321</v>
      </c>
      <c r="D45" s="156" t="s">
        <v>163</v>
      </c>
      <c r="E45" s="157" t="s">
        <v>124</v>
      </c>
      <c r="F45" s="343">
        <f>SUM(G45:H45)</f>
        <v>41</v>
      </c>
      <c r="G45" s="525">
        <v>17</v>
      </c>
      <c r="H45" s="557">
        <v>24</v>
      </c>
      <c r="I45" s="245" t="s">
        <v>363</v>
      </c>
      <c r="J45" s="377">
        <f t="shared" si="3"/>
        <v>47</v>
      </c>
      <c r="K45" s="567">
        <v>32</v>
      </c>
      <c r="L45" s="568">
        <v>15</v>
      </c>
      <c r="M45" s="587">
        <v>21</v>
      </c>
      <c r="N45" s="588">
        <v>12</v>
      </c>
      <c r="O45" s="588">
        <v>14</v>
      </c>
      <c r="P45" s="588">
        <v>0</v>
      </c>
      <c r="Q45" s="588">
        <v>0</v>
      </c>
      <c r="R45" s="589">
        <v>0</v>
      </c>
      <c r="S45" s="574">
        <v>12</v>
      </c>
    </row>
    <row r="46" spans="1:19" s="21" customFormat="1" ht="26.1" customHeight="1">
      <c r="A46" s="57">
        <v>7</v>
      </c>
      <c r="B46" s="131" t="s">
        <v>235</v>
      </c>
      <c r="C46" s="84" t="s">
        <v>322</v>
      </c>
      <c r="D46" s="158" t="s">
        <v>6</v>
      </c>
      <c r="E46" s="157" t="s">
        <v>125</v>
      </c>
      <c r="F46" s="342">
        <f>SUM(G46:H46)</f>
        <v>35</v>
      </c>
      <c r="G46" s="525">
        <v>16</v>
      </c>
      <c r="H46" s="557">
        <v>19</v>
      </c>
      <c r="I46" s="245" t="s">
        <v>363</v>
      </c>
      <c r="J46" s="377">
        <f t="shared" si="3"/>
        <v>91</v>
      </c>
      <c r="K46" s="567">
        <v>69</v>
      </c>
      <c r="L46" s="568">
        <v>22</v>
      </c>
      <c r="M46" s="587">
        <v>33</v>
      </c>
      <c r="N46" s="588">
        <v>26</v>
      </c>
      <c r="O46" s="588">
        <v>32</v>
      </c>
      <c r="P46" s="588">
        <v>0</v>
      </c>
      <c r="Q46" s="588">
        <v>0</v>
      </c>
      <c r="R46" s="589">
        <v>0</v>
      </c>
      <c r="S46" s="574">
        <v>12</v>
      </c>
    </row>
    <row r="47" spans="1:19" s="21" customFormat="1" ht="21.95" customHeight="1">
      <c r="A47" s="14">
        <v>8</v>
      </c>
      <c r="B47" s="131" t="s">
        <v>235</v>
      </c>
      <c r="C47" s="97" t="s">
        <v>69</v>
      </c>
      <c r="D47" s="159" t="s">
        <v>162</v>
      </c>
      <c r="E47" s="160" t="s">
        <v>70</v>
      </c>
      <c r="F47" s="343">
        <f>SUM(G47:H47)</f>
        <v>57</v>
      </c>
      <c r="G47" s="537">
        <v>15</v>
      </c>
      <c r="H47" s="558">
        <v>42</v>
      </c>
      <c r="I47" s="167"/>
      <c r="J47" s="377">
        <f>SUM(J48:J51)</f>
        <v>60</v>
      </c>
      <c r="K47" s="377">
        <f>SUM(K48:K51)</f>
        <v>38</v>
      </c>
      <c r="L47" s="565">
        <f>SUM(L48:L51)</f>
        <v>22</v>
      </c>
      <c r="M47" s="585"/>
      <c r="N47" s="585"/>
      <c r="O47" s="585"/>
      <c r="P47" s="585"/>
      <c r="Q47" s="585"/>
      <c r="R47" s="586"/>
      <c r="S47" s="573">
        <f>SUM(S48:S51)</f>
        <v>24</v>
      </c>
    </row>
    <row r="48" spans="1:19" ht="21.95" customHeight="1">
      <c r="A48" s="14"/>
      <c r="B48" s="140"/>
      <c r="C48" s="85"/>
      <c r="D48" s="148"/>
      <c r="E48" s="149"/>
      <c r="F48" s="292"/>
      <c r="G48" s="552"/>
      <c r="H48" s="555"/>
      <c r="I48" s="166" t="s">
        <v>314</v>
      </c>
      <c r="J48" s="376">
        <f t="shared" si="3"/>
        <v>0</v>
      </c>
      <c r="K48" s="525">
        <v>0</v>
      </c>
      <c r="L48" s="566">
        <v>0</v>
      </c>
      <c r="M48" s="581">
        <v>0</v>
      </c>
      <c r="N48" s="509">
        <v>0</v>
      </c>
      <c r="O48" s="509">
        <v>0</v>
      </c>
      <c r="P48" s="509">
        <v>0</v>
      </c>
      <c r="Q48" s="509">
        <v>0</v>
      </c>
      <c r="R48" s="582">
        <v>0</v>
      </c>
      <c r="S48" s="572">
        <v>0</v>
      </c>
    </row>
    <row r="49" spans="1:20" ht="21.95" customHeight="1">
      <c r="A49" s="14"/>
      <c r="B49" s="140"/>
      <c r="C49" s="85"/>
      <c r="D49" s="148"/>
      <c r="E49" s="149"/>
      <c r="F49" s="168"/>
      <c r="G49" s="552"/>
      <c r="H49" s="555"/>
      <c r="I49" s="166" t="s">
        <v>315</v>
      </c>
      <c r="J49" s="376">
        <f t="shared" si="3"/>
        <v>15</v>
      </c>
      <c r="K49" s="525">
        <v>9</v>
      </c>
      <c r="L49" s="566">
        <v>6</v>
      </c>
      <c r="M49" s="581">
        <v>1</v>
      </c>
      <c r="N49" s="509">
        <v>2</v>
      </c>
      <c r="O49" s="509">
        <v>3</v>
      </c>
      <c r="P49" s="509">
        <v>4</v>
      </c>
      <c r="Q49" s="509">
        <v>0</v>
      </c>
      <c r="R49" s="582">
        <v>5</v>
      </c>
      <c r="S49" s="572">
        <v>7</v>
      </c>
    </row>
    <row r="50" spans="1:20" ht="21.95" customHeight="1">
      <c r="A50" s="14"/>
      <c r="B50" s="140"/>
      <c r="C50" s="85"/>
      <c r="D50" s="148"/>
      <c r="E50" s="149"/>
      <c r="F50" s="168"/>
      <c r="G50" s="552"/>
      <c r="H50" s="555"/>
      <c r="I50" s="166" t="s">
        <v>316</v>
      </c>
      <c r="J50" s="376">
        <f t="shared" si="3"/>
        <v>22</v>
      </c>
      <c r="K50" s="525">
        <v>17</v>
      </c>
      <c r="L50" s="566">
        <v>5</v>
      </c>
      <c r="M50" s="581">
        <v>7</v>
      </c>
      <c r="N50" s="509">
        <v>7</v>
      </c>
      <c r="O50" s="509">
        <v>8</v>
      </c>
      <c r="P50" s="509">
        <v>0</v>
      </c>
      <c r="Q50" s="509">
        <v>0</v>
      </c>
      <c r="R50" s="582">
        <v>0</v>
      </c>
      <c r="S50" s="572">
        <v>9</v>
      </c>
    </row>
    <row r="51" spans="1:20" ht="21.95" customHeight="1" thickBot="1">
      <c r="A51" s="58"/>
      <c r="B51" s="145"/>
      <c r="C51" s="161"/>
      <c r="D51" s="162"/>
      <c r="E51" s="163"/>
      <c r="F51" s="169"/>
      <c r="G51" s="559"/>
      <c r="H51" s="560"/>
      <c r="I51" s="246" t="s">
        <v>363</v>
      </c>
      <c r="J51" s="378">
        <f t="shared" si="3"/>
        <v>23</v>
      </c>
      <c r="K51" s="559">
        <v>12</v>
      </c>
      <c r="L51" s="569">
        <v>11</v>
      </c>
      <c r="M51" s="590">
        <v>5</v>
      </c>
      <c r="N51" s="591">
        <v>7</v>
      </c>
      <c r="O51" s="591">
        <v>11</v>
      </c>
      <c r="P51" s="591">
        <v>0</v>
      </c>
      <c r="Q51" s="591">
        <v>0</v>
      </c>
      <c r="R51" s="592">
        <v>0</v>
      </c>
      <c r="S51" s="575">
        <v>8</v>
      </c>
    </row>
    <row r="52" spans="1:20" s="15" customFormat="1" ht="27.95" customHeight="1" thickTop="1" thickBot="1">
      <c r="A52" s="690" t="s">
        <v>170</v>
      </c>
      <c r="B52" s="691"/>
      <c r="C52" s="139">
        <f>COUNTA(C19:C50)</f>
        <v>8</v>
      </c>
      <c r="D52" s="164"/>
      <c r="E52" s="164"/>
      <c r="F52" s="368">
        <f>+F19+F25+F30+F35+F40+F45+F46+F47</f>
        <v>374</v>
      </c>
      <c r="G52" s="369">
        <f t="shared" ref="G52:L52" si="4">+G19+G25+G30+G35+G40+G45+G46+G47</f>
        <v>129</v>
      </c>
      <c r="H52" s="370">
        <f t="shared" si="4"/>
        <v>245</v>
      </c>
      <c r="I52" s="52"/>
      <c r="J52" s="369">
        <f>+J19+J25+J30+J35+J40+J45+J46+J47</f>
        <v>493</v>
      </c>
      <c r="K52" s="369">
        <f t="shared" si="4"/>
        <v>345</v>
      </c>
      <c r="L52" s="379">
        <f t="shared" si="4"/>
        <v>148</v>
      </c>
      <c r="M52" s="641"/>
      <c r="N52" s="642"/>
      <c r="O52" s="642"/>
      <c r="P52" s="642"/>
      <c r="Q52" s="642"/>
      <c r="R52" s="643"/>
      <c r="S52" s="139">
        <f>+S19+S25+S30+S35+S40+S45+S46+S47</f>
        <v>143</v>
      </c>
    </row>
    <row r="53" spans="1:20" ht="21.95" customHeight="1">
      <c r="A53" s="21"/>
      <c r="B53" s="53"/>
      <c r="C53" s="13"/>
      <c r="D53" s="13"/>
      <c r="E53" s="13"/>
      <c r="F53" s="13"/>
      <c r="G53" s="13"/>
      <c r="H53" s="13"/>
      <c r="I53" s="44"/>
      <c r="J53" s="45"/>
      <c r="K53" s="45"/>
      <c r="L53" s="45"/>
      <c r="M53" s="652" t="s">
        <v>406</v>
      </c>
      <c r="N53" s="653"/>
      <c r="O53" s="653"/>
      <c r="P53" s="653"/>
      <c r="Q53" s="653"/>
      <c r="R53" s="653"/>
      <c r="S53" s="653"/>
      <c r="T53" s="54"/>
    </row>
    <row r="54" spans="1:20" ht="21.6" customHeight="1">
      <c r="B54" s="59"/>
      <c r="C54" s="13"/>
      <c r="D54" s="13"/>
      <c r="E54" s="13"/>
      <c r="F54" s="13"/>
      <c r="G54" s="13"/>
      <c r="H54" s="13"/>
      <c r="I54" s="13"/>
      <c r="J54" s="13"/>
      <c r="K54" s="13"/>
    </row>
    <row r="55" spans="1:20" ht="21.6" customHeight="1">
      <c r="B55" s="59"/>
      <c r="C55" s="13"/>
      <c r="D55" s="13"/>
      <c r="E55" s="13"/>
      <c r="F55" s="13"/>
      <c r="G55" s="13"/>
      <c r="H55" s="13"/>
      <c r="I55" s="13"/>
      <c r="J55" s="13"/>
      <c r="K55" s="13"/>
    </row>
    <row r="56" spans="1:20" ht="21.6" customHeight="1">
      <c r="B56" s="53"/>
      <c r="C56" s="13"/>
      <c r="D56" s="13"/>
      <c r="E56" s="13"/>
      <c r="F56" s="13"/>
      <c r="G56" s="13"/>
      <c r="H56" s="13"/>
      <c r="I56" s="13"/>
      <c r="J56" s="13"/>
      <c r="K56" s="13"/>
    </row>
    <row r="57" spans="1:20" ht="21.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60" spans="1:20" ht="13.5" customHeight="1"/>
  </sheetData>
  <mergeCells count="20">
    <mergeCell ref="M53:S53"/>
    <mergeCell ref="S17:S18"/>
    <mergeCell ref="I17:R17"/>
    <mergeCell ref="I2:K2"/>
    <mergeCell ref="H14:K14"/>
    <mergeCell ref="L3:M3"/>
    <mergeCell ref="A2:B3"/>
    <mergeCell ref="A17:B18"/>
    <mergeCell ref="A13:B13"/>
    <mergeCell ref="A52:B52"/>
    <mergeCell ref="A6:B6"/>
    <mergeCell ref="A9:B9"/>
    <mergeCell ref="A12:B12"/>
    <mergeCell ref="C2:C3"/>
    <mergeCell ref="F2:H2"/>
    <mergeCell ref="C17:C18"/>
    <mergeCell ref="D2:E3"/>
    <mergeCell ref="D17:D18"/>
    <mergeCell ref="E17:E18"/>
    <mergeCell ref="F17:H17"/>
  </mergeCells>
  <phoneticPr fontId="2"/>
  <printOptions horizontalCentered="1"/>
  <pageMargins left="0.31496062992125984" right="0.31496062992125984" top="0.59055118110236227" bottom="0.59055118110236227" header="0.51181102362204722" footer="0.51181102362204722"/>
  <pageSetup paperSize="9" scale="60" firstPageNumber="35" fitToHeight="0" orientation="landscape" horizontalDpi="4294967292" verticalDpi="300" r:id="rId1"/>
  <headerFooter alignWithMargins="0"/>
  <rowBreaks count="1" manualBreakCount="1">
    <brk id="15" max="16383" man="1"/>
  </rowBreaks>
  <ignoredErrors>
    <ignoredError sqref="F50 F40 F30 F35:F36 J36:J39 F33 F38 F25:F28 J41:J46 F45:F48 J48:J51 F19:F22 J21:J24 J26:J29 J31:J34 K19 F41 S40" formulaRange="1"/>
    <ignoredError sqref="F10 J30 I9 J47 J40 J35 F6:F9 J25:L25 I6" formula="1"/>
    <ignoredError sqref="K9" unlockedFormula="1"/>
    <ignoredError sqref="K40:L40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zoomScale="80" zoomScaleNormal="80" zoomScaleSheetLayoutView="75" workbookViewId="0"/>
  </sheetViews>
  <sheetFormatPr defaultRowHeight="13.5"/>
  <cols>
    <col min="1" max="1" width="8.625" style="22" customWidth="1"/>
    <col min="2" max="2" width="10.625" style="22" customWidth="1"/>
    <col min="3" max="3" width="27.625" style="22" customWidth="1"/>
    <col min="4" max="4" width="38.625" style="22" customWidth="1"/>
    <col min="5" max="5" width="12.625" style="22" customWidth="1"/>
    <col min="6" max="6" width="12.625" style="62" customWidth="1"/>
    <col min="7" max="10" width="12.625" style="22" customWidth="1"/>
    <col min="11" max="11" width="8.625" style="62" customWidth="1"/>
    <col min="12" max="13" width="8.625" style="22" customWidth="1"/>
    <col min="14" max="14" width="12.625" style="22" customWidth="1"/>
    <col min="15" max="15" width="12.625" style="21" customWidth="1"/>
    <col min="16" max="16384" width="9" style="22"/>
  </cols>
  <sheetData>
    <row r="1" spans="1:15" s="5" customFormat="1" ht="30" customHeight="1" thickBot="1">
      <c r="A1" s="2" t="s">
        <v>114</v>
      </c>
      <c r="B1" s="32"/>
      <c r="F1" s="60"/>
      <c r="K1" s="60"/>
      <c r="O1" s="7"/>
    </row>
    <row r="2" spans="1:15" s="5" customFormat="1" ht="21.95" customHeight="1">
      <c r="A2" s="672" t="s">
        <v>93</v>
      </c>
      <c r="B2" s="673"/>
      <c r="C2" s="676" t="s">
        <v>324</v>
      </c>
      <c r="D2" s="676" t="s">
        <v>83</v>
      </c>
      <c r="E2" s="684" t="s">
        <v>80</v>
      </c>
      <c r="F2" s="682"/>
      <c r="G2" s="682"/>
      <c r="H2" s="681" t="s">
        <v>94</v>
      </c>
      <c r="I2" s="684"/>
      <c r="J2" s="684"/>
      <c r="K2" s="684"/>
      <c r="L2" s="684"/>
      <c r="M2" s="765"/>
      <c r="N2" s="676" t="s">
        <v>85</v>
      </c>
      <c r="O2" s="783" t="s">
        <v>62</v>
      </c>
    </row>
    <row r="3" spans="1:15" s="5" customFormat="1" ht="21.95" customHeight="1" thickBot="1">
      <c r="A3" s="674"/>
      <c r="B3" s="675"/>
      <c r="C3" s="677"/>
      <c r="D3" s="678"/>
      <c r="E3" s="221" t="s">
        <v>10</v>
      </c>
      <c r="F3" s="240" t="s">
        <v>8</v>
      </c>
      <c r="G3" s="241" t="s">
        <v>9</v>
      </c>
      <c r="H3" s="256" t="s">
        <v>10</v>
      </c>
      <c r="I3" s="242" t="s">
        <v>8</v>
      </c>
      <c r="J3" s="234" t="s">
        <v>9</v>
      </c>
      <c r="K3" s="644" t="s">
        <v>325</v>
      </c>
      <c r="L3" s="645" t="s">
        <v>326</v>
      </c>
      <c r="M3" s="646" t="s">
        <v>327</v>
      </c>
      <c r="N3" s="677"/>
      <c r="O3" s="784"/>
    </row>
    <row r="4" spans="1:15" s="5" customFormat="1" ht="21.95" customHeight="1" thickTop="1">
      <c r="A4" s="23">
        <v>1</v>
      </c>
      <c r="B4" s="170" t="s">
        <v>328</v>
      </c>
      <c r="C4" s="281" t="s">
        <v>33</v>
      </c>
      <c r="D4" s="95" t="s">
        <v>126</v>
      </c>
      <c r="E4" s="380">
        <f>SUM(F4:G4)</f>
        <v>6</v>
      </c>
      <c r="F4" s="593">
        <v>0</v>
      </c>
      <c r="G4" s="594">
        <v>6</v>
      </c>
      <c r="H4" s="385">
        <f>SUM(K4:M4)</f>
        <v>20</v>
      </c>
      <c r="I4" s="595">
        <v>11</v>
      </c>
      <c r="J4" s="595">
        <v>9</v>
      </c>
      <c r="K4" s="601">
        <v>4</v>
      </c>
      <c r="L4" s="601">
        <v>9</v>
      </c>
      <c r="M4" s="602">
        <v>7</v>
      </c>
      <c r="N4" s="599">
        <v>3</v>
      </c>
      <c r="O4" s="386"/>
    </row>
    <row r="5" spans="1:15" s="5" customFormat="1" ht="21.95" customHeight="1">
      <c r="A5" s="11">
        <v>2</v>
      </c>
      <c r="B5" s="82" t="s">
        <v>174</v>
      </c>
      <c r="C5" s="278" t="s">
        <v>34</v>
      </c>
      <c r="D5" s="96" t="s">
        <v>323</v>
      </c>
      <c r="E5" s="381">
        <f t="shared" ref="E5:E27" si="0">SUM(F5:G5)</f>
        <v>5</v>
      </c>
      <c r="F5" s="548">
        <v>0</v>
      </c>
      <c r="G5" s="596">
        <v>5</v>
      </c>
      <c r="H5" s="387">
        <f>SUM(K5:M5)</f>
        <v>13</v>
      </c>
      <c r="I5" s="376">
        <v>11</v>
      </c>
      <c r="J5" s="376">
        <v>2</v>
      </c>
      <c r="K5" s="603">
        <v>4</v>
      </c>
      <c r="L5" s="603">
        <v>1</v>
      </c>
      <c r="M5" s="580">
        <v>8</v>
      </c>
      <c r="N5" s="571">
        <v>3</v>
      </c>
      <c r="O5" s="308"/>
    </row>
    <row r="6" spans="1:15" s="5" customFormat="1" ht="21.95" customHeight="1">
      <c r="A6" s="11">
        <v>3</v>
      </c>
      <c r="B6" s="82" t="s">
        <v>174</v>
      </c>
      <c r="C6" s="295" t="s">
        <v>35</v>
      </c>
      <c r="D6" s="96" t="s">
        <v>127</v>
      </c>
      <c r="E6" s="381">
        <f t="shared" si="0"/>
        <v>13</v>
      </c>
      <c r="F6" s="548">
        <v>0</v>
      </c>
      <c r="G6" s="596">
        <v>13</v>
      </c>
      <c r="H6" s="387">
        <f t="shared" ref="H6:H27" si="1">SUM(K6:M6)</f>
        <v>110</v>
      </c>
      <c r="I6" s="376">
        <v>45</v>
      </c>
      <c r="J6" s="376">
        <v>65</v>
      </c>
      <c r="K6" s="603">
        <v>40</v>
      </c>
      <c r="L6" s="603">
        <v>37</v>
      </c>
      <c r="M6" s="580">
        <v>33</v>
      </c>
      <c r="N6" s="571">
        <v>7</v>
      </c>
      <c r="O6" s="90"/>
    </row>
    <row r="7" spans="1:15" s="5" customFormat="1" ht="21.95" customHeight="1">
      <c r="A7" s="11">
        <v>4</v>
      </c>
      <c r="B7" s="82" t="s">
        <v>174</v>
      </c>
      <c r="C7" s="295" t="s">
        <v>36</v>
      </c>
      <c r="D7" s="96" t="s">
        <v>128</v>
      </c>
      <c r="E7" s="381">
        <f t="shared" si="0"/>
        <v>10</v>
      </c>
      <c r="F7" s="548">
        <v>0</v>
      </c>
      <c r="G7" s="596">
        <v>10</v>
      </c>
      <c r="H7" s="387">
        <f t="shared" si="1"/>
        <v>96</v>
      </c>
      <c r="I7" s="376">
        <v>52</v>
      </c>
      <c r="J7" s="376">
        <v>44</v>
      </c>
      <c r="K7" s="603">
        <v>28</v>
      </c>
      <c r="L7" s="603">
        <v>35</v>
      </c>
      <c r="M7" s="580">
        <v>33</v>
      </c>
      <c r="N7" s="571">
        <v>3</v>
      </c>
      <c r="O7" s="308"/>
    </row>
    <row r="8" spans="1:15" s="5" customFormat="1" ht="21.95" customHeight="1">
      <c r="A8" s="11">
        <v>5</v>
      </c>
      <c r="B8" s="82" t="s">
        <v>174</v>
      </c>
      <c r="C8" s="295" t="s">
        <v>37</v>
      </c>
      <c r="D8" s="96" t="s">
        <v>129</v>
      </c>
      <c r="E8" s="381">
        <f t="shared" si="0"/>
        <v>9</v>
      </c>
      <c r="F8" s="597">
        <v>0</v>
      </c>
      <c r="G8" s="596">
        <v>9</v>
      </c>
      <c r="H8" s="387">
        <f t="shared" si="1"/>
        <v>73</v>
      </c>
      <c r="I8" s="376">
        <v>30</v>
      </c>
      <c r="J8" s="376">
        <v>43</v>
      </c>
      <c r="K8" s="603">
        <v>22</v>
      </c>
      <c r="L8" s="603">
        <v>21</v>
      </c>
      <c r="M8" s="580">
        <v>30</v>
      </c>
      <c r="N8" s="571">
        <v>3</v>
      </c>
      <c r="O8" s="308"/>
    </row>
    <row r="9" spans="1:15" s="5" customFormat="1" ht="21.95" customHeight="1">
      <c r="A9" s="11">
        <v>6</v>
      </c>
      <c r="B9" s="82" t="s">
        <v>174</v>
      </c>
      <c r="C9" s="295" t="s">
        <v>38</v>
      </c>
      <c r="D9" s="96" t="s">
        <v>130</v>
      </c>
      <c r="E9" s="381">
        <f t="shared" si="0"/>
        <v>5</v>
      </c>
      <c r="F9" s="548">
        <v>0</v>
      </c>
      <c r="G9" s="596">
        <v>5</v>
      </c>
      <c r="H9" s="387">
        <f t="shared" si="1"/>
        <v>16</v>
      </c>
      <c r="I9" s="376">
        <v>8</v>
      </c>
      <c r="J9" s="376">
        <v>8</v>
      </c>
      <c r="K9" s="603">
        <v>3</v>
      </c>
      <c r="L9" s="603">
        <v>4</v>
      </c>
      <c r="M9" s="580">
        <v>9</v>
      </c>
      <c r="N9" s="571">
        <v>3</v>
      </c>
      <c r="O9" s="308"/>
    </row>
    <row r="10" spans="1:15" s="5" customFormat="1" ht="21.95" customHeight="1">
      <c r="A10" s="11">
        <v>7</v>
      </c>
      <c r="B10" s="82" t="s">
        <v>174</v>
      </c>
      <c r="C10" s="278" t="s">
        <v>39</v>
      </c>
      <c r="D10" s="96" t="s">
        <v>131</v>
      </c>
      <c r="E10" s="381">
        <f t="shared" si="0"/>
        <v>9</v>
      </c>
      <c r="F10" s="548">
        <v>0</v>
      </c>
      <c r="G10" s="596">
        <v>9</v>
      </c>
      <c r="H10" s="387">
        <f t="shared" si="1"/>
        <v>51</v>
      </c>
      <c r="I10" s="376">
        <v>21</v>
      </c>
      <c r="J10" s="376">
        <v>30</v>
      </c>
      <c r="K10" s="603">
        <v>16</v>
      </c>
      <c r="L10" s="603">
        <v>13</v>
      </c>
      <c r="M10" s="580">
        <v>22</v>
      </c>
      <c r="N10" s="571">
        <v>3</v>
      </c>
      <c r="O10" s="308"/>
    </row>
    <row r="11" spans="1:15" s="5" customFormat="1" ht="21.95" customHeight="1">
      <c r="A11" s="11">
        <v>8</v>
      </c>
      <c r="B11" s="82" t="s">
        <v>174</v>
      </c>
      <c r="C11" s="278" t="s">
        <v>40</v>
      </c>
      <c r="D11" s="96" t="s">
        <v>132</v>
      </c>
      <c r="E11" s="381">
        <f t="shared" si="0"/>
        <v>16</v>
      </c>
      <c r="F11" s="548">
        <v>0</v>
      </c>
      <c r="G11" s="596">
        <v>16</v>
      </c>
      <c r="H11" s="387">
        <f t="shared" si="1"/>
        <v>142</v>
      </c>
      <c r="I11" s="376">
        <v>78</v>
      </c>
      <c r="J11" s="376">
        <v>64</v>
      </c>
      <c r="K11" s="603">
        <v>47</v>
      </c>
      <c r="L11" s="603">
        <v>54</v>
      </c>
      <c r="M11" s="580">
        <v>41</v>
      </c>
      <c r="N11" s="571">
        <v>7</v>
      </c>
      <c r="O11" s="308"/>
    </row>
    <row r="12" spans="1:15" s="5" customFormat="1" ht="21.95" customHeight="1">
      <c r="A12" s="11">
        <v>9</v>
      </c>
      <c r="B12" s="82" t="s">
        <v>174</v>
      </c>
      <c r="C12" s="278" t="s">
        <v>41</v>
      </c>
      <c r="D12" s="96" t="s">
        <v>133</v>
      </c>
      <c r="E12" s="381">
        <f t="shared" si="0"/>
        <v>15</v>
      </c>
      <c r="F12" s="548">
        <v>0</v>
      </c>
      <c r="G12" s="596">
        <v>15</v>
      </c>
      <c r="H12" s="387">
        <f t="shared" si="1"/>
        <v>141</v>
      </c>
      <c r="I12" s="376">
        <v>78</v>
      </c>
      <c r="J12" s="376">
        <v>63</v>
      </c>
      <c r="K12" s="603">
        <v>45</v>
      </c>
      <c r="L12" s="603">
        <v>45</v>
      </c>
      <c r="M12" s="580">
        <v>51</v>
      </c>
      <c r="N12" s="571">
        <v>6</v>
      </c>
      <c r="O12" s="308"/>
    </row>
    <row r="13" spans="1:15" s="5" customFormat="1" ht="21.95" customHeight="1">
      <c r="A13" s="11">
        <v>10</v>
      </c>
      <c r="B13" s="82" t="s">
        <v>174</v>
      </c>
      <c r="C13" s="278" t="s">
        <v>42</v>
      </c>
      <c r="D13" s="96" t="s">
        <v>134</v>
      </c>
      <c r="E13" s="381">
        <f t="shared" si="0"/>
        <v>11</v>
      </c>
      <c r="F13" s="548">
        <v>0</v>
      </c>
      <c r="G13" s="596">
        <v>11</v>
      </c>
      <c r="H13" s="387">
        <f t="shared" si="1"/>
        <v>45</v>
      </c>
      <c r="I13" s="376">
        <v>27</v>
      </c>
      <c r="J13" s="376">
        <v>18</v>
      </c>
      <c r="K13" s="603">
        <v>11</v>
      </c>
      <c r="L13" s="603">
        <v>15</v>
      </c>
      <c r="M13" s="580">
        <v>19</v>
      </c>
      <c r="N13" s="571">
        <v>3</v>
      </c>
      <c r="O13" s="308"/>
    </row>
    <row r="14" spans="1:15" s="5" customFormat="1" ht="21.95" customHeight="1">
      <c r="A14" s="11">
        <v>11</v>
      </c>
      <c r="B14" s="82" t="s">
        <v>174</v>
      </c>
      <c r="C14" s="278" t="s">
        <v>43</v>
      </c>
      <c r="D14" s="96" t="s">
        <v>135</v>
      </c>
      <c r="E14" s="381">
        <f t="shared" si="0"/>
        <v>11</v>
      </c>
      <c r="F14" s="548">
        <v>0</v>
      </c>
      <c r="G14" s="596">
        <v>11</v>
      </c>
      <c r="H14" s="387">
        <f t="shared" si="1"/>
        <v>64</v>
      </c>
      <c r="I14" s="376">
        <v>33</v>
      </c>
      <c r="J14" s="376">
        <v>31</v>
      </c>
      <c r="K14" s="603">
        <v>16</v>
      </c>
      <c r="L14" s="603">
        <v>21</v>
      </c>
      <c r="M14" s="580">
        <v>27</v>
      </c>
      <c r="N14" s="571">
        <v>5</v>
      </c>
      <c r="O14" s="308"/>
    </row>
    <row r="15" spans="1:15" s="5" customFormat="1" ht="21.95" customHeight="1">
      <c r="A15" s="11">
        <v>12</v>
      </c>
      <c r="B15" s="82" t="s">
        <v>174</v>
      </c>
      <c r="C15" s="278" t="s">
        <v>44</v>
      </c>
      <c r="D15" s="96" t="s">
        <v>136</v>
      </c>
      <c r="E15" s="381">
        <f t="shared" si="0"/>
        <v>8</v>
      </c>
      <c r="F15" s="548">
        <v>0</v>
      </c>
      <c r="G15" s="596">
        <v>8</v>
      </c>
      <c r="H15" s="387">
        <f t="shared" si="1"/>
        <v>49</v>
      </c>
      <c r="I15" s="376">
        <v>25</v>
      </c>
      <c r="J15" s="376">
        <v>24</v>
      </c>
      <c r="K15" s="603">
        <v>9</v>
      </c>
      <c r="L15" s="603">
        <v>20</v>
      </c>
      <c r="M15" s="580">
        <v>20</v>
      </c>
      <c r="N15" s="571">
        <v>3</v>
      </c>
      <c r="O15" s="308"/>
    </row>
    <row r="16" spans="1:15" s="5" customFormat="1" ht="21.95" customHeight="1">
      <c r="A16" s="11">
        <v>13</v>
      </c>
      <c r="B16" s="82" t="s">
        <v>174</v>
      </c>
      <c r="C16" s="278" t="s">
        <v>45</v>
      </c>
      <c r="D16" s="96" t="s">
        <v>137</v>
      </c>
      <c r="E16" s="381">
        <f t="shared" si="0"/>
        <v>15</v>
      </c>
      <c r="F16" s="548">
        <v>0</v>
      </c>
      <c r="G16" s="596">
        <v>15</v>
      </c>
      <c r="H16" s="387">
        <f t="shared" si="1"/>
        <v>92</v>
      </c>
      <c r="I16" s="376">
        <v>43</v>
      </c>
      <c r="J16" s="376">
        <v>49</v>
      </c>
      <c r="K16" s="603">
        <v>33</v>
      </c>
      <c r="L16" s="603">
        <v>30</v>
      </c>
      <c r="M16" s="580">
        <v>29</v>
      </c>
      <c r="N16" s="571">
        <v>4</v>
      </c>
      <c r="O16" s="308"/>
    </row>
    <row r="17" spans="1:15" s="5" customFormat="1" ht="21.95" customHeight="1">
      <c r="A17" s="11">
        <v>14</v>
      </c>
      <c r="B17" s="82" t="s">
        <v>174</v>
      </c>
      <c r="C17" s="278" t="s">
        <v>46</v>
      </c>
      <c r="D17" s="96" t="s">
        <v>138</v>
      </c>
      <c r="E17" s="381">
        <f t="shared" si="0"/>
        <v>8</v>
      </c>
      <c r="F17" s="597">
        <v>1</v>
      </c>
      <c r="G17" s="596">
        <v>7</v>
      </c>
      <c r="H17" s="387">
        <f t="shared" si="1"/>
        <v>57</v>
      </c>
      <c r="I17" s="376">
        <v>30</v>
      </c>
      <c r="J17" s="376">
        <v>27</v>
      </c>
      <c r="K17" s="603">
        <v>15</v>
      </c>
      <c r="L17" s="603">
        <v>25</v>
      </c>
      <c r="M17" s="580">
        <v>17</v>
      </c>
      <c r="N17" s="571">
        <v>4</v>
      </c>
      <c r="O17" s="309"/>
    </row>
    <row r="18" spans="1:15" s="5" customFormat="1" ht="21.95" customHeight="1">
      <c r="A18" s="11">
        <v>15</v>
      </c>
      <c r="B18" s="82" t="s">
        <v>174</v>
      </c>
      <c r="C18" s="278" t="s">
        <v>47</v>
      </c>
      <c r="D18" s="96" t="s">
        <v>139</v>
      </c>
      <c r="E18" s="381">
        <f t="shared" si="0"/>
        <v>17</v>
      </c>
      <c r="F18" s="597">
        <v>2</v>
      </c>
      <c r="G18" s="596">
        <v>15</v>
      </c>
      <c r="H18" s="387">
        <f t="shared" si="1"/>
        <v>62</v>
      </c>
      <c r="I18" s="376">
        <v>38</v>
      </c>
      <c r="J18" s="376">
        <v>24</v>
      </c>
      <c r="K18" s="603">
        <v>21</v>
      </c>
      <c r="L18" s="603">
        <v>18</v>
      </c>
      <c r="M18" s="580">
        <v>23</v>
      </c>
      <c r="N18" s="571">
        <v>4</v>
      </c>
      <c r="O18" s="90"/>
    </row>
    <row r="19" spans="1:15" s="5" customFormat="1" ht="21.95" customHeight="1">
      <c r="A19" s="11">
        <v>16</v>
      </c>
      <c r="B19" s="82" t="s">
        <v>174</v>
      </c>
      <c r="C19" s="278" t="s">
        <v>48</v>
      </c>
      <c r="D19" s="96" t="s">
        <v>140</v>
      </c>
      <c r="E19" s="381">
        <f t="shared" si="0"/>
        <v>7</v>
      </c>
      <c r="F19" s="548">
        <v>0</v>
      </c>
      <c r="G19" s="596">
        <v>7</v>
      </c>
      <c r="H19" s="387">
        <f t="shared" si="1"/>
        <v>59</v>
      </c>
      <c r="I19" s="376">
        <v>28</v>
      </c>
      <c r="J19" s="376">
        <v>31</v>
      </c>
      <c r="K19" s="603">
        <v>19</v>
      </c>
      <c r="L19" s="603">
        <v>17</v>
      </c>
      <c r="M19" s="580">
        <v>23</v>
      </c>
      <c r="N19" s="571">
        <v>4</v>
      </c>
      <c r="O19" s="308"/>
    </row>
    <row r="20" spans="1:15" s="5" customFormat="1" ht="21.95" customHeight="1">
      <c r="A20" s="11">
        <v>17</v>
      </c>
      <c r="B20" s="82" t="s">
        <v>174</v>
      </c>
      <c r="C20" s="278" t="s">
        <v>49</v>
      </c>
      <c r="D20" s="96" t="s">
        <v>141</v>
      </c>
      <c r="E20" s="381">
        <f t="shared" si="0"/>
        <v>6</v>
      </c>
      <c r="F20" s="548">
        <v>2</v>
      </c>
      <c r="G20" s="596">
        <v>4</v>
      </c>
      <c r="H20" s="387">
        <f t="shared" si="1"/>
        <v>35</v>
      </c>
      <c r="I20" s="376">
        <v>21</v>
      </c>
      <c r="J20" s="376">
        <v>14</v>
      </c>
      <c r="K20" s="603">
        <v>8</v>
      </c>
      <c r="L20" s="603">
        <v>15</v>
      </c>
      <c r="M20" s="580">
        <v>12</v>
      </c>
      <c r="N20" s="571">
        <v>3</v>
      </c>
      <c r="O20" s="308"/>
    </row>
    <row r="21" spans="1:15" s="5" customFormat="1" ht="21.95" customHeight="1">
      <c r="A21" s="11">
        <v>18</v>
      </c>
      <c r="B21" s="82" t="s">
        <v>174</v>
      </c>
      <c r="C21" s="278" t="s">
        <v>50</v>
      </c>
      <c r="D21" s="96" t="s">
        <v>142</v>
      </c>
      <c r="E21" s="381">
        <f t="shared" si="0"/>
        <v>9</v>
      </c>
      <c r="F21" s="597">
        <v>0</v>
      </c>
      <c r="G21" s="596">
        <v>9</v>
      </c>
      <c r="H21" s="387">
        <f t="shared" si="1"/>
        <v>63</v>
      </c>
      <c r="I21" s="376">
        <v>38</v>
      </c>
      <c r="J21" s="376">
        <v>25</v>
      </c>
      <c r="K21" s="603">
        <v>18</v>
      </c>
      <c r="L21" s="603">
        <v>26</v>
      </c>
      <c r="M21" s="580">
        <v>19</v>
      </c>
      <c r="N21" s="571">
        <v>3</v>
      </c>
      <c r="O21" s="308"/>
    </row>
    <row r="22" spans="1:15" s="5" customFormat="1" ht="21.95" customHeight="1">
      <c r="A22" s="11">
        <v>19</v>
      </c>
      <c r="B22" s="82" t="s">
        <v>174</v>
      </c>
      <c r="C22" s="278" t="s">
        <v>51</v>
      </c>
      <c r="D22" s="96" t="s">
        <v>143</v>
      </c>
      <c r="E22" s="381">
        <f t="shared" si="0"/>
        <v>8</v>
      </c>
      <c r="F22" s="548">
        <v>0</v>
      </c>
      <c r="G22" s="596">
        <v>8</v>
      </c>
      <c r="H22" s="387">
        <f t="shared" si="1"/>
        <v>33</v>
      </c>
      <c r="I22" s="376">
        <v>11</v>
      </c>
      <c r="J22" s="376">
        <v>22</v>
      </c>
      <c r="K22" s="603">
        <v>13</v>
      </c>
      <c r="L22" s="603">
        <v>7</v>
      </c>
      <c r="M22" s="580">
        <v>13</v>
      </c>
      <c r="N22" s="571">
        <v>4</v>
      </c>
      <c r="O22" s="308"/>
    </row>
    <row r="23" spans="1:15" s="5" customFormat="1" ht="21.95" customHeight="1">
      <c r="A23" s="11">
        <v>20</v>
      </c>
      <c r="B23" s="82" t="s">
        <v>174</v>
      </c>
      <c r="C23" s="278" t="s">
        <v>52</v>
      </c>
      <c r="D23" s="96" t="s">
        <v>144</v>
      </c>
      <c r="E23" s="381">
        <f t="shared" si="0"/>
        <v>11</v>
      </c>
      <c r="F23" s="548">
        <v>0</v>
      </c>
      <c r="G23" s="596">
        <v>11</v>
      </c>
      <c r="H23" s="387">
        <f t="shared" si="1"/>
        <v>38</v>
      </c>
      <c r="I23" s="376">
        <v>19</v>
      </c>
      <c r="J23" s="376">
        <v>19</v>
      </c>
      <c r="K23" s="603">
        <v>16</v>
      </c>
      <c r="L23" s="603">
        <v>10</v>
      </c>
      <c r="M23" s="580">
        <v>12</v>
      </c>
      <c r="N23" s="571">
        <v>3</v>
      </c>
      <c r="O23" s="308"/>
    </row>
    <row r="24" spans="1:15" s="5" customFormat="1" ht="21.95" customHeight="1">
      <c r="A24" s="11">
        <v>21</v>
      </c>
      <c r="B24" s="82" t="s">
        <v>174</v>
      </c>
      <c r="C24" s="278" t="s">
        <v>53</v>
      </c>
      <c r="D24" s="96" t="s">
        <v>145</v>
      </c>
      <c r="E24" s="381">
        <f t="shared" si="0"/>
        <v>9</v>
      </c>
      <c r="F24" s="548">
        <v>0</v>
      </c>
      <c r="G24" s="596">
        <v>9</v>
      </c>
      <c r="H24" s="387">
        <f t="shared" si="1"/>
        <v>39</v>
      </c>
      <c r="I24" s="376">
        <v>21</v>
      </c>
      <c r="J24" s="376">
        <v>18</v>
      </c>
      <c r="K24" s="603">
        <v>15</v>
      </c>
      <c r="L24" s="603">
        <v>11</v>
      </c>
      <c r="M24" s="580">
        <v>13</v>
      </c>
      <c r="N24" s="571">
        <v>4</v>
      </c>
      <c r="O24" s="308"/>
    </row>
    <row r="25" spans="1:15" s="5" customFormat="1" ht="21.95" customHeight="1">
      <c r="A25" s="11">
        <v>22</v>
      </c>
      <c r="B25" s="82" t="s">
        <v>174</v>
      </c>
      <c r="C25" s="278" t="s">
        <v>54</v>
      </c>
      <c r="D25" s="96" t="s">
        <v>146</v>
      </c>
      <c r="E25" s="381">
        <f t="shared" si="0"/>
        <v>4</v>
      </c>
      <c r="F25" s="597">
        <v>1</v>
      </c>
      <c r="G25" s="596">
        <v>3</v>
      </c>
      <c r="H25" s="387">
        <f t="shared" si="1"/>
        <v>17</v>
      </c>
      <c r="I25" s="376">
        <v>10</v>
      </c>
      <c r="J25" s="376">
        <v>7</v>
      </c>
      <c r="K25" s="603">
        <v>5</v>
      </c>
      <c r="L25" s="603">
        <v>5</v>
      </c>
      <c r="M25" s="580">
        <v>7</v>
      </c>
      <c r="N25" s="571">
        <v>3</v>
      </c>
      <c r="O25" s="91"/>
    </row>
    <row r="26" spans="1:15" s="5" customFormat="1" ht="21.95" customHeight="1">
      <c r="A26" s="11">
        <v>23</v>
      </c>
      <c r="B26" s="82" t="s">
        <v>174</v>
      </c>
      <c r="C26" s="278" t="s">
        <v>55</v>
      </c>
      <c r="D26" s="96" t="s">
        <v>147</v>
      </c>
      <c r="E26" s="381">
        <f t="shared" si="0"/>
        <v>8</v>
      </c>
      <c r="F26" s="548">
        <v>0</v>
      </c>
      <c r="G26" s="596">
        <v>8</v>
      </c>
      <c r="H26" s="387">
        <f t="shared" si="1"/>
        <v>63</v>
      </c>
      <c r="I26" s="376">
        <v>34</v>
      </c>
      <c r="J26" s="376">
        <v>29</v>
      </c>
      <c r="K26" s="603">
        <v>21</v>
      </c>
      <c r="L26" s="603">
        <v>24</v>
      </c>
      <c r="M26" s="580">
        <v>18</v>
      </c>
      <c r="N26" s="571">
        <v>3</v>
      </c>
      <c r="O26" s="308"/>
    </row>
    <row r="27" spans="1:15" s="5" customFormat="1" ht="21.95" customHeight="1" thickBot="1">
      <c r="A27" s="61">
        <v>24</v>
      </c>
      <c r="B27" s="80" t="s">
        <v>329</v>
      </c>
      <c r="C27" s="296" t="s">
        <v>330</v>
      </c>
      <c r="D27" s="171" t="s">
        <v>148</v>
      </c>
      <c r="E27" s="382">
        <f t="shared" si="0"/>
        <v>5</v>
      </c>
      <c r="F27" s="598">
        <v>0</v>
      </c>
      <c r="G27" s="598">
        <v>5</v>
      </c>
      <c r="H27" s="388">
        <f t="shared" si="1"/>
        <v>14</v>
      </c>
      <c r="I27" s="447">
        <v>6</v>
      </c>
      <c r="J27" s="447">
        <v>8</v>
      </c>
      <c r="K27" s="604">
        <v>3</v>
      </c>
      <c r="L27" s="604">
        <v>2</v>
      </c>
      <c r="M27" s="605">
        <v>9</v>
      </c>
      <c r="N27" s="600">
        <v>3</v>
      </c>
      <c r="O27" s="262"/>
    </row>
    <row r="28" spans="1:15" ht="27.95" customHeight="1" thickTop="1" thickBot="1">
      <c r="A28" s="690" t="s">
        <v>170</v>
      </c>
      <c r="B28" s="691"/>
      <c r="C28" s="172">
        <f>COUNTA(C4:C27)</f>
        <v>24</v>
      </c>
      <c r="D28" s="105"/>
      <c r="E28" s="383">
        <f t="shared" ref="E28:N28" si="2">SUM(E4:E27)</f>
        <v>225</v>
      </c>
      <c r="F28" s="353">
        <f t="shared" si="2"/>
        <v>6</v>
      </c>
      <c r="G28" s="384">
        <f t="shared" si="2"/>
        <v>219</v>
      </c>
      <c r="H28" s="389">
        <f t="shared" si="2"/>
        <v>1392</v>
      </c>
      <c r="I28" s="358">
        <f t="shared" si="2"/>
        <v>718</v>
      </c>
      <c r="J28" s="357">
        <f t="shared" si="2"/>
        <v>674</v>
      </c>
      <c r="K28" s="647">
        <f t="shared" si="2"/>
        <v>432</v>
      </c>
      <c r="L28" s="626">
        <f t="shared" si="2"/>
        <v>465</v>
      </c>
      <c r="M28" s="637">
        <f t="shared" si="2"/>
        <v>495</v>
      </c>
      <c r="N28" s="340">
        <f t="shared" si="2"/>
        <v>91</v>
      </c>
      <c r="O28" s="107"/>
    </row>
    <row r="29" spans="1:15" ht="21.95" customHeight="1">
      <c r="H29" s="6"/>
      <c r="I29" s="6"/>
      <c r="J29" s="652" t="s">
        <v>406</v>
      </c>
      <c r="K29" s="653"/>
      <c r="L29" s="653"/>
      <c r="M29" s="653"/>
      <c r="N29" s="653"/>
      <c r="O29" s="653"/>
    </row>
    <row r="30" spans="1:15" ht="21.95" customHeight="1">
      <c r="O30" s="28"/>
    </row>
    <row r="31" spans="1:15" ht="21.95" customHeight="1">
      <c r="O31" s="28"/>
    </row>
    <row r="32" spans="1:15" ht="21.95" customHeight="1">
      <c r="O32" s="28"/>
    </row>
    <row r="33" spans="15:15" ht="21.95" customHeight="1">
      <c r="O33" s="28"/>
    </row>
    <row r="34" spans="15:15" ht="21.95" customHeight="1">
      <c r="O34" s="28"/>
    </row>
    <row r="35" spans="15:15" ht="21.95" customHeight="1">
      <c r="O35" s="28"/>
    </row>
    <row r="36" spans="15:15">
      <c r="O36" s="28"/>
    </row>
    <row r="37" spans="15:15">
      <c r="O37" s="28"/>
    </row>
    <row r="38" spans="15:15">
      <c r="O38" s="28"/>
    </row>
    <row r="39" spans="15:15">
      <c r="O39" s="28"/>
    </row>
    <row r="40" spans="15:15">
      <c r="O40" s="28"/>
    </row>
    <row r="41" spans="15:15">
      <c r="O41" s="28"/>
    </row>
    <row r="42" spans="15:15">
      <c r="O42" s="28"/>
    </row>
    <row r="43" spans="15:15">
      <c r="O43" s="28"/>
    </row>
    <row r="44" spans="15:15">
      <c r="O44" s="30"/>
    </row>
    <row r="45" spans="15:15">
      <c r="O45" s="22"/>
    </row>
  </sheetData>
  <mergeCells count="9">
    <mergeCell ref="O2:O3"/>
    <mergeCell ref="A28:B28"/>
    <mergeCell ref="J29:O29"/>
    <mergeCell ref="A2:B3"/>
    <mergeCell ref="C2:C3"/>
    <mergeCell ref="D2:D3"/>
    <mergeCell ref="E2:G2"/>
    <mergeCell ref="H2:M2"/>
    <mergeCell ref="N2:N3"/>
  </mergeCells>
  <phoneticPr fontId="12"/>
  <printOptions horizontalCentered="1"/>
  <pageMargins left="0.39370078740157483" right="0.39370078740157483" top="0.59055118110236227" bottom="0.59055118110236227" header="0.51181102362204722" footer="0.51181102362204722"/>
  <pageSetup paperSize="9" scale="66" firstPageNumber="3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29"/>
  <sheetViews>
    <sheetView zoomScale="75" zoomScaleNormal="75" zoomScaleSheetLayoutView="90" workbookViewId="0"/>
  </sheetViews>
  <sheetFormatPr defaultRowHeight="13.5"/>
  <cols>
    <col min="1" max="1" width="8.625" style="21" customWidth="1"/>
    <col min="2" max="2" width="11.625" style="21" customWidth="1"/>
    <col min="3" max="3" width="32.625" style="21" customWidth="1"/>
    <col min="4" max="4" width="8" style="21" customWidth="1"/>
    <col min="5" max="5" width="24.625" style="21" customWidth="1"/>
    <col min="6" max="6" width="35.625" style="21" hidden="1" customWidth="1"/>
    <col min="7" max="7" width="12.625" style="21" customWidth="1"/>
    <col min="8" max="9" width="12.625" style="71" customWidth="1"/>
    <col min="10" max="10" width="12.625" style="21" customWidth="1"/>
    <col min="11" max="12" width="12.625" style="71" customWidth="1"/>
    <col min="13" max="13" width="12.625" style="21" customWidth="1"/>
    <col min="14" max="16384" width="9" style="21"/>
  </cols>
  <sheetData>
    <row r="1" spans="1:13" s="7" customFormat="1" ht="30" customHeight="1" thickBot="1">
      <c r="A1" s="1" t="s">
        <v>115</v>
      </c>
      <c r="B1" s="4"/>
      <c r="H1" s="63"/>
      <c r="I1" s="63"/>
      <c r="K1" s="63"/>
      <c r="L1" s="63"/>
    </row>
    <row r="2" spans="1:13" s="7" customFormat="1" ht="21.95" customHeight="1" thickBot="1">
      <c r="A2" s="796" t="s">
        <v>93</v>
      </c>
      <c r="B2" s="797"/>
      <c r="C2" s="788" t="s">
        <v>92</v>
      </c>
      <c r="D2" s="788" t="s">
        <v>107</v>
      </c>
      <c r="E2" s="788" t="s">
        <v>331</v>
      </c>
      <c r="F2" s="676" t="s">
        <v>83</v>
      </c>
      <c r="G2" s="684" t="s">
        <v>90</v>
      </c>
      <c r="H2" s="682"/>
      <c r="I2" s="682"/>
      <c r="J2" s="681" t="s">
        <v>95</v>
      </c>
      <c r="K2" s="682"/>
      <c r="L2" s="683"/>
      <c r="M2" s="785" t="s">
        <v>62</v>
      </c>
    </row>
    <row r="3" spans="1:13" s="7" customFormat="1" ht="21.95" customHeight="1" thickTop="1" thickBot="1">
      <c r="A3" s="798"/>
      <c r="B3" s="799"/>
      <c r="C3" s="789"/>
      <c r="D3" s="789"/>
      <c r="E3" s="789"/>
      <c r="F3" s="678"/>
      <c r="G3" s="391" t="s">
        <v>10</v>
      </c>
      <c r="H3" s="392" t="s">
        <v>8</v>
      </c>
      <c r="I3" s="393" t="s">
        <v>9</v>
      </c>
      <c r="J3" s="391" t="s">
        <v>10</v>
      </c>
      <c r="K3" s="392" t="s">
        <v>8</v>
      </c>
      <c r="L3" s="394" t="s">
        <v>9</v>
      </c>
      <c r="M3" s="786"/>
    </row>
    <row r="4" spans="1:13" s="7" customFormat="1" ht="21.95" customHeight="1" thickTop="1">
      <c r="A4" s="75">
        <v>1</v>
      </c>
      <c r="B4" s="395" t="s">
        <v>376</v>
      </c>
      <c r="C4" s="347" t="s">
        <v>379</v>
      </c>
      <c r="D4" s="173" t="s">
        <v>333</v>
      </c>
      <c r="E4" s="281" t="s">
        <v>402</v>
      </c>
      <c r="F4" s="157" t="s">
        <v>377</v>
      </c>
      <c r="G4" s="367">
        <f>SUM(H4:I4)</f>
        <v>5</v>
      </c>
      <c r="H4" s="606">
        <v>0</v>
      </c>
      <c r="I4" s="594">
        <v>5</v>
      </c>
      <c r="J4" s="607">
        <f>SUM(K4:L4)</f>
        <v>80</v>
      </c>
      <c r="K4" s="593">
        <v>18</v>
      </c>
      <c r="L4" s="608">
        <v>62</v>
      </c>
      <c r="M4" s="396"/>
    </row>
    <row r="5" spans="1:13" s="7" customFormat="1" ht="21.95" customHeight="1">
      <c r="A5" s="57">
        <v>2</v>
      </c>
      <c r="B5" s="91" t="s">
        <v>328</v>
      </c>
      <c r="C5" s="84" t="s">
        <v>332</v>
      </c>
      <c r="D5" s="175" t="s">
        <v>174</v>
      </c>
      <c r="E5" s="278" t="s">
        <v>399</v>
      </c>
      <c r="F5" s="157" t="s">
        <v>383</v>
      </c>
      <c r="G5" s="397">
        <f t="shared" ref="G5" si="0">SUM(H5:I5)</f>
        <v>3</v>
      </c>
      <c r="H5" s="548">
        <v>1</v>
      </c>
      <c r="I5" s="596">
        <v>2</v>
      </c>
      <c r="J5" s="342">
        <f t="shared" ref="J5" si="1">SUM(K5:L5)</f>
        <v>17</v>
      </c>
      <c r="K5" s="548">
        <v>5</v>
      </c>
      <c r="L5" s="487">
        <v>12</v>
      </c>
      <c r="M5" s="66"/>
    </row>
    <row r="6" spans="1:13" s="7" customFormat="1" ht="21.95" customHeight="1">
      <c r="A6" s="57">
        <v>3</v>
      </c>
      <c r="B6" s="91" t="s">
        <v>204</v>
      </c>
      <c r="C6" s="84" t="s">
        <v>0</v>
      </c>
      <c r="D6" s="175" t="s">
        <v>174</v>
      </c>
      <c r="E6" s="278" t="s">
        <v>7</v>
      </c>
      <c r="F6" s="157" t="s">
        <v>384</v>
      </c>
      <c r="G6" s="397">
        <f t="shared" ref="G6:G19" si="2">SUM(H6:I6)</f>
        <v>3</v>
      </c>
      <c r="H6" s="548">
        <v>2</v>
      </c>
      <c r="I6" s="596">
        <v>1</v>
      </c>
      <c r="J6" s="305">
        <f t="shared" ref="J6:J14" si="3">SUM(K6:L6)</f>
        <v>47</v>
      </c>
      <c r="K6" s="548">
        <v>7</v>
      </c>
      <c r="L6" s="487">
        <v>40</v>
      </c>
      <c r="M6" s="66"/>
    </row>
    <row r="7" spans="1:13" s="7" customFormat="1" ht="21.95" customHeight="1">
      <c r="A7" s="67">
        <v>4</v>
      </c>
      <c r="B7" s="253" t="s">
        <v>334</v>
      </c>
      <c r="C7" s="97" t="s">
        <v>335</v>
      </c>
      <c r="D7" s="175" t="s">
        <v>293</v>
      </c>
      <c r="E7" s="278" t="s">
        <v>336</v>
      </c>
      <c r="F7" s="157" t="s">
        <v>149</v>
      </c>
      <c r="G7" s="397">
        <f t="shared" si="2"/>
        <v>5</v>
      </c>
      <c r="H7" s="548">
        <v>2</v>
      </c>
      <c r="I7" s="596">
        <v>3</v>
      </c>
      <c r="J7" s="305">
        <f t="shared" si="3"/>
        <v>79</v>
      </c>
      <c r="K7" s="548">
        <v>15</v>
      </c>
      <c r="L7" s="487">
        <v>64</v>
      </c>
      <c r="M7" s="66"/>
    </row>
    <row r="8" spans="1:13" s="7" customFormat="1" ht="21.95" customHeight="1">
      <c r="A8" s="67">
        <v>5</v>
      </c>
      <c r="B8" s="253" t="s">
        <v>386</v>
      </c>
      <c r="C8" s="97" t="s">
        <v>380</v>
      </c>
      <c r="D8" s="175" t="s">
        <v>78</v>
      </c>
      <c r="E8" s="278" t="s">
        <v>382</v>
      </c>
      <c r="F8" s="157" t="s">
        <v>150</v>
      </c>
      <c r="G8" s="397">
        <f t="shared" si="2"/>
        <v>8</v>
      </c>
      <c r="H8" s="548">
        <v>3</v>
      </c>
      <c r="I8" s="596">
        <v>5</v>
      </c>
      <c r="J8" s="305">
        <f t="shared" si="3"/>
        <v>81</v>
      </c>
      <c r="K8" s="548">
        <v>0</v>
      </c>
      <c r="L8" s="487">
        <v>81</v>
      </c>
      <c r="M8" s="66"/>
    </row>
    <row r="9" spans="1:13" s="7" customFormat="1" ht="21.95" customHeight="1">
      <c r="A9" s="65"/>
      <c r="B9" s="252"/>
      <c r="C9" s="247"/>
      <c r="D9" s="175" t="s">
        <v>174</v>
      </c>
      <c r="E9" s="278" t="s">
        <v>381</v>
      </c>
      <c r="F9" s="157" t="s">
        <v>338</v>
      </c>
      <c r="G9" s="397">
        <f t="shared" si="2"/>
        <v>0</v>
      </c>
      <c r="H9" s="548">
        <v>0</v>
      </c>
      <c r="I9" s="596">
        <v>0</v>
      </c>
      <c r="J9" s="305">
        <f t="shared" si="3"/>
        <v>25</v>
      </c>
      <c r="K9" s="548">
        <v>13</v>
      </c>
      <c r="L9" s="487">
        <v>12</v>
      </c>
      <c r="M9" s="66"/>
    </row>
    <row r="10" spans="1:13" s="7" customFormat="1" ht="21.95" customHeight="1">
      <c r="A10" s="56">
        <v>6</v>
      </c>
      <c r="B10" s="803" t="s">
        <v>207</v>
      </c>
      <c r="C10" s="801" t="s">
        <v>388</v>
      </c>
      <c r="D10" s="175" t="s">
        <v>78</v>
      </c>
      <c r="E10" s="278" t="s">
        <v>339</v>
      </c>
      <c r="F10" s="157" t="s">
        <v>337</v>
      </c>
      <c r="G10" s="397">
        <f t="shared" ref="G10:G12" si="4">SUM(H10:I10)</f>
        <v>11</v>
      </c>
      <c r="H10" s="548">
        <v>4</v>
      </c>
      <c r="I10" s="596">
        <v>7</v>
      </c>
      <c r="J10" s="609">
        <f t="shared" ref="J10:J12" si="5">SUM(K10:L10)</f>
        <v>9</v>
      </c>
      <c r="K10" s="548">
        <v>7</v>
      </c>
      <c r="L10" s="487">
        <v>2</v>
      </c>
      <c r="M10" s="66"/>
    </row>
    <row r="11" spans="1:13" s="7" customFormat="1" ht="21.95" customHeight="1">
      <c r="A11" s="56"/>
      <c r="B11" s="804"/>
      <c r="C11" s="802"/>
      <c r="D11" s="175" t="s">
        <v>174</v>
      </c>
      <c r="E11" s="278" t="s">
        <v>340</v>
      </c>
      <c r="F11" s="157" t="s">
        <v>337</v>
      </c>
      <c r="G11" s="397">
        <f t="shared" si="4"/>
        <v>0</v>
      </c>
      <c r="H11" s="548">
        <v>0</v>
      </c>
      <c r="I11" s="596">
        <v>0</v>
      </c>
      <c r="J11" s="305">
        <f t="shared" si="5"/>
        <v>58</v>
      </c>
      <c r="K11" s="548">
        <v>19</v>
      </c>
      <c r="L11" s="487">
        <v>39</v>
      </c>
      <c r="M11" s="66"/>
    </row>
    <row r="12" spans="1:13" s="7" customFormat="1" ht="21.95" customHeight="1">
      <c r="A12" s="56"/>
      <c r="B12" s="254"/>
      <c r="C12" s="176"/>
      <c r="D12" s="175" t="s">
        <v>174</v>
      </c>
      <c r="E12" s="278" t="s">
        <v>341</v>
      </c>
      <c r="F12" s="157" t="s">
        <v>337</v>
      </c>
      <c r="G12" s="397">
        <f t="shared" si="4"/>
        <v>0</v>
      </c>
      <c r="H12" s="548">
        <v>0</v>
      </c>
      <c r="I12" s="596">
        <v>0</v>
      </c>
      <c r="J12" s="305">
        <f t="shared" si="5"/>
        <v>35</v>
      </c>
      <c r="K12" s="548">
        <v>0</v>
      </c>
      <c r="L12" s="487">
        <v>35</v>
      </c>
      <c r="M12" s="66"/>
    </row>
    <row r="13" spans="1:13" s="7" customFormat="1" ht="21.95" customHeight="1">
      <c r="A13" s="65"/>
      <c r="B13" s="252"/>
      <c r="C13" s="101"/>
      <c r="D13" s="175" t="s">
        <v>174</v>
      </c>
      <c r="E13" s="278" t="s">
        <v>387</v>
      </c>
      <c r="F13" s="157" t="s">
        <v>151</v>
      </c>
      <c r="G13" s="397">
        <f t="shared" ref="G13" si="6">SUM(H13:I13)</f>
        <v>0</v>
      </c>
      <c r="H13" s="548">
        <v>0</v>
      </c>
      <c r="I13" s="596">
        <v>0</v>
      </c>
      <c r="J13" s="609">
        <f t="shared" ref="J13" si="7">SUM(K13:L13)</f>
        <v>29</v>
      </c>
      <c r="K13" s="548">
        <v>2</v>
      </c>
      <c r="L13" s="487">
        <v>27</v>
      </c>
      <c r="M13" s="267"/>
    </row>
    <row r="14" spans="1:13" s="7" customFormat="1" ht="21.75" customHeight="1">
      <c r="A14" s="67">
        <v>7</v>
      </c>
      <c r="B14" s="253" t="s">
        <v>23</v>
      </c>
      <c r="C14" s="97" t="s">
        <v>342</v>
      </c>
      <c r="D14" s="175" t="s">
        <v>174</v>
      </c>
      <c r="E14" s="297" t="s">
        <v>393</v>
      </c>
      <c r="F14" s="157" t="s">
        <v>152</v>
      </c>
      <c r="G14" s="397">
        <f t="shared" si="2"/>
        <v>5</v>
      </c>
      <c r="H14" s="548">
        <v>2</v>
      </c>
      <c r="I14" s="596">
        <v>3</v>
      </c>
      <c r="J14" s="342">
        <f t="shared" si="3"/>
        <v>0</v>
      </c>
      <c r="K14" s="548">
        <v>0</v>
      </c>
      <c r="L14" s="487">
        <v>0</v>
      </c>
      <c r="M14" s="66"/>
    </row>
    <row r="15" spans="1:13" s="7" customFormat="1" ht="21.95" customHeight="1">
      <c r="A15" s="56"/>
      <c r="B15" s="254"/>
      <c r="C15" s="85"/>
      <c r="D15" s="175" t="s">
        <v>207</v>
      </c>
      <c r="E15" s="297" t="s">
        <v>394</v>
      </c>
      <c r="F15" s="157" t="s">
        <v>338</v>
      </c>
      <c r="G15" s="397">
        <f t="shared" si="2"/>
        <v>0</v>
      </c>
      <c r="H15" s="548">
        <v>0</v>
      </c>
      <c r="I15" s="596">
        <v>0</v>
      </c>
      <c r="J15" s="609">
        <f>SUM(K15:L15)</f>
        <v>9</v>
      </c>
      <c r="K15" s="548">
        <v>5</v>
      </c>
      <c r="L15" s="487">
        <v>4</v>
      </c>
      <c r="M15" s="66"/>
    </row>
    <row r="16" spans="1:13" s="7" customFormat="1" ht="21.95" customHeight="1">
      <c r="A16" s="56"/>
      <c r="B16" s="254"/>
      <c r="C16" s="85"/>
      <c r="D16" s="175" t="s">
        <v>207</v>
      </c>
      <c r="E16" s="297" t="s">
        <v>395</v>
      </c>
      <c r="F16" s="157" t="s">
        <v>338</v>
      </c>
      <c r="G16" s="397">
        <f t="shared" si="2"/>
        <v>0</v>
      </c>
      <c r="H16" s="548">
        <v>0</v>
      </c>
      <c r="I16" s="596">
        <v>0</v>
      </c>
      <c r="J16" s="609">
        <f>SUM(K16:L16)</f>
        <v>0</v>
      </c>
      <c r="K16" s="548">
        <v>0</v>
      </c>
      <c r="L16" s="487">
        <v>0</v>
      </c>
      <c r="M16" s="66"/>
    </row>
    <row r="17" spans="1:13" s="7" customFormat="1" ht="21.95" customHeight="1">
      <c r="A17" s="56"/>
      <c r="B17" s="254"/>
      <c r="C17" s="85"/>
      <c r="D17" s="175" t="s">
        <v>207</v>
      </c>
      <c r="E17" s="298" t="s">
        <v>396</v>
      </c>
      <c r="F17" s="157" t="s">
        <v>338</v>
      </c>
      <c r="G17" s="397">
        <f t="shared" si="2"/>
        <v>0</v>
      </c>
      <c r="H17" s="548">
        <v>0</v>
      </c>
      <c r="I17" s="596">
        <v>0</v>
      </c>
      <c r="J17" s="609">
        <f>SUM(K17:L17)</f>
        <v>8</v>
      </c>
      <c r="K17" s="548">
        <v>4</v>
      </c>
      <c r="L17" s="487">
        <v>4</v>
      </c>
      <c r="M17" s="66"/>
    </row>
    <row r="18" spans="1:13" s="7" customFormat="1" ht="21.95" customHeight="1">
      <c r="A18" s="56"/>
      <c r="B18" s="254"/>
      <c r="C18" s="85"/>
      <c r="D18" s="175" t="s">
        <v>207</v>
      </c>
      <c r="E18" s="298" t="s">
        <v>397</v>
      </c>
      <c r="F18" s="157" t="s">
        <v>338</v>
      </c>
      <c r="G18" s="397">
        <f t="shared" si="2"/>
        <v>0</v>
      </c>
      <c r="H18" s="548">
        <v>0</v>
      </c>
      <c r="I18" s="596">
        <v>0</v>
      </c>
      <c r="J18" s="609">
        <f>SUM(K18:L18)</f>
        <v>3</v>
      </c>
      <c r="K18" s="548">
        <v>0</v>
      </c>
      <c r="L18" s="487">
        <v>3</v>
      </c>
      <c r="M18" s="66"/>
    </row>
    <row r="19" spans="1:13" s="7" customFormat="1" ht="21.95" customHeight="1" thickBot="1">
      <c r="A19" s="68"/>
      <c r="B19" s="255"/>
      <c r="C19" s="161"/>
      <c r="D19" s="177" t="s">
        <v>78</v>
      </c>
      <c r="E19" s="299" t="s">
        <v>398</v>
      </c>
      <c r="F19" s="178" t="s">
        <v>79</v>
      </c>
      <c r="G19" s="398">
        <f t="shared" si="2"/>
        <v>0</v>
      </c>
      <c r="H19" s="598">
        <v>0</v>
      </c>
      <c r="I19" s="610">
        <v>0</v>
      </c>
      <c r="J19" s="611">
        <f>SUM(K19:L19)</f>
        <v>0</v>
      </c>
      <c r="K19" s="598">
        <v>0</v>
      </c>
      <c r="L19" s="493">
        <v>0</v>
      </c>
      <c r="M19" s="69"/>
    </row>
    <row r="20" spans="1:13" ht="27.95" customHeight="1" thickTop="1" thickBot="1">
      <c r="A20" s="690" t="s">
        <v>170</v>
      </c>
      <c r="B20" s="800"/>
      <c r="C20" s="179">
        <f>COUNTA(C4:C18)</f>
        <v>7</v>
      </c>
      <c r="D20" s="180"/>
      <c r="E20" s="180"/>
      <c r="F20" s="180"/>
      <c r="G20" s="52">
        <f t="shared" ref="G20:L20" si="8">SUM(G4:G19)</f>
        <v>40</v>
      </c>
      <c r="H20" s="399">
        <f t="shared" si="8"/>
        <v>14</v>
      </c>
      <c r="I20" s="400">
        <f t="shared" si="8"/>
        <v>26</v>
      </c>
      <c r="J20" s="368">
        <f t="shared" si="8"/>
        <v>480</v>
      </c>
      <c r="K20" s="399">
        <f t="shared" si="8"/>
        <v>95</v>
      </c>
      <c r="L20" s="70">
        <f t="shared" si="8"/>
        <v>385</v>
      </c>
      <c r="M20" s="70"/>
    </row>
    <row r="21" spans="1:13" ht="21" customHeight="1">
      <c r="G21" s="652" t="s">
        <v>406</v>
      </c>
      <c r="H21" s="790"/>
      <c r="I21" s="790"/>
      <c r="J21" s="790"/>
      <c r="K21" s="790"/>
      <c r="L21" s="790"/>
    </row>
    <row r="22" spans="1:13" ht="30" customHeight="1">
      <c r="I22" s="72"/>
      <c r="J22" s="72"/>
      <c r="K22" s="72"/>
      <c r="L22" s="72"/>
    </row>
    <row r="23" spans="1:13" s="7" customFormat="1" ht="30" customHeight="1" thickBot="1">
      <c r="A23" s="1" t="s">
        <v>116</v>
      </c>
      <c r="B23" s="4"/>
      <c r="F23" s="73"/>
      <c r="G23" s="73"/>
      <c r="H23" s="74"/>
      <c r="I23" s="74"/>
      <c r="J23" s="791"/>
      <c r="K23" s="792"/>
      <c r="L23" s="792"/>
    </row>
    <row r="24" spans="1:13" s="7" customFormat="1" ht="21.95" customHeight="1">
      <c r="A24" s="672" t="s">
        <v>93</v>
      </c>
      <c r="B24" s="673"/>
      <c r="C24" s="676" t="s">
        <v>92</v>
      </c>
      <c r="D24" s="676" t="s">
        <v>107</v>
      </c>
      <c r="E24" s="676"/>
      <c r="F24" s="676" t="s">
        <v>83</v>
      </c>
      <c r="G24" s="684" t="s">
        <v>90</v>
      </c>
      <c r="H24" s="682"/>
      <c r="I24" s="682"/>
      <c r="J24" s="681" t="s">
        <v>95</v>
      </c>
      <c r="K24" s="682"/>
      <c r="L24" s="683"/>
      <c r="M24" s="692" t="s">
        <v>62</v>
      </c>
    </row>
    <row r="25" spans="1:13" s="7" customFormat="1" ht="21.95" customHeight="1" thickBot="1">
      <c r="A25" s="674"/>
      <c r="B25" s="675"/>
      <c r="C25" s="678"/>
      <c r="D25" s="678"/>
      <c r="E25" s="678"/>
      <c r="F25" s="678"/>
      <c r="G25" s="221" t="s">
        <v>10</v>
      </c>
      <c r="H25" s="240" t="s">
        <v>8</v>
      </c>
      <c r="I25" s="243" t="s">
        <v>9</v>
      </c>
      <c r="J25" s="223" t="s">
        <v>10</v>
      </c>
      <c r="K25" s="240" t="s">
        <v>8</v>
      </c>
      <c r="L25" s="244" t="s">
        <v>9</v>
      </c>
      <c r="M25" s="693"/>
    </row>
    <row r="26" spans="1:13" s="7" customFormat="1" ht="21.95" customHeight="1" thickTop="1">
      <c r="A26" s="75">
        <v>1</v>
      </c>
      <c r="B26" s="181" t="s">
        <v>343</v>
      </c>
      <c r="C26" s="281" t="s">
        <v>344</v>
      </c>
      <c r="D26" s="793" t="s">
        <v>30</v>
      </c>
      <c r="E26" s="793"/>
      <c r="F26" s="174" t="s">
        <v>156</v>
      </c>
      <c r="G26" s="401">
        <f>SUM(H26:I26)</f>
        <v>15</v>
      </c>
      <c r="H26" s="606">
        <v>15</v>
      </c>
      <c r="I26" s="594">
        <v>0</v>
      </c>
      <c r="J26" s="404">
        <f>SUM(K26:L26)</f>
        <v>70</v>
      </c>
      <c r="K26" s="606">
        <v>15</v>
      </c>
      <c r="L26" s="524">
        <v>55</v>
      </c>
      <c r="M26" s="64"/>
    </row>
    <row r="27" spans="1:13" s="7" customFormat="1" ht="21.95" customHeight="1" thickBot="1">
      <c r="A27" s="61">
        <v>2</v>
      </c>
      <c r="B27" s="182" t="s">
        <v>23</v>
      </c>
      <c r="C27" s="296" t="s">
        <v>345</v>
      </c>
      <c r="D27" s="787" t="s">
        <v>346</v>
      </c>
      <c r="E27" s="787"/>
      <c r="F27" s="171" t="s">
        <v>157</v>
      </c>
      <c r="G27" s="402">
        <f>SUM(H27:I27)</f>
        <v>0</v>
      </c>
      <c r="H27" s="598">
        <v>0</v>
      </c>
      <c r="I27" s="610">
        <v>0</v>
      </c>
      <c r="J27" s="405">
        <f>SUM(K27:L27)</f>
        <v>0</v>
      </c>
      <c r="K27" s="598">
        <v>0</v>
      </c>
      <c r="L27" s="493">
        <v>0</v>
      </c>
      <c r="M27" s="406" t="s">
        <v>390</v>
      </c>
    </row>
    <row r="28" spans="1:13" ht="27.95" customHeight="1" thickTop="1" thickBot="1">
      <c r="A28" s="690" t="s">
        <v>170</v>
      </c>
      <c r="B28" s="691"/>
      <c r="C28" s="104">
        <f>COUNTA(C26:C27)</f>
        <v>2</v>
      </c>
      <c r="D28" s="794"/>
      <c r="E28" s="795"/>
      <c r="F28" s="183"/>
      <c r="G28" s="403">
        <f t="shared" ref="G28:L28" si="9">SUM(G26:G27)</f>
        <v>15</v>
      </c>
      <c r="H28" s="399">
        <f t="shared" si="9"/>
        <v>15</v>
      </c>
      <c r="I28" s="400">
        <f t="shared" si="9"/>
        <v>0</v>
      </c>
      <c r="J28" s="407">
        <f t="shared" si="9"/>
        <v>70</v>
      </c>
      <c r="K28" s="399">
        <f t="shared" si="9"/>
        <v>15</v>
      </c>
      <c r="L28" s="70">
        <f t="shared" si="9"/>
        <v>55</v>
      </c>
      <c r="M28" s="70"/>
    </row>
    <row r="29" spans="1:13" ht="21" customHeight="1">
      <c r="G29" s="652" t="s">
        <v>406</v>
      </c>
      <c r="H29" s="790"/>
      <c r="I29" s="790"/>
      <c r="J29" s="790"/>
      <c r="K29" s="790"/>
      <c r="L29" s="790"/>
    </row>
  </sheetData>
  <mergeCells count="25">
    <mergeCell ref="A24:B25"/>
    <mergeCell ref="F2:F3"/>
    <mergeCell ref="D28:E28"/>
    <mergeCell ref="A28:B28"/>
    <mergeCell ref="A2:B3"/>
    <mergeCell ref="C24:C25"/>
    <mergeCell ref="A20:B20"/>
    <mergeCell ref="C2:C3"/>
    <mergeCell ref="C10:C11"/>
    <mergeCell ref="B10:B11"/>
    <mergeCell ref="G29:L29"/>
    <mergeCell ref="J24:L24"/>
    <mergeCell ref="J2:L2"/>
    <mergeCell ref="J23:L23"/>
    <mergeCell ref="D26:E26"/>
    <mergeCell ref="G24:I24"/>
    <mergeCell ref="G21:L21"/>
    <mergeCell ref="G2:I2"/>
    <mergeCell ref="M24:M25"/>
    <mergeCell ref="M2:M3"/>
    <mergeCell ref="D27:E27"/>
    <mergeCell ref="D2:D3"/>
    <mergeCell ref="E2:E3"/>
    <mergeCell ref="F24:F25"/>
    <mergeCell ref="D24:E2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1" firstPageNumber="39" orientation="landscape" r:id="rId1"/>
  <headerFooter alignWithMargins="0"/>
  <ignoredErrors>
    <ignoredError sqref="G26:G27 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第1表</vt:lpstr>
      <vt:lpstr>第2表(小学校)</vt:lpstr>
      <vt:lpstr>第3表(中学校)</vt:lpstr>
      <vt:lpstr>第4,5表(高校)</vt:lpstr>
      <vt:lpstr>第6,7表</vt:lpstr>
      <vt:lpstr>第8,9表(大・短・養護)</vt:lpstr>
      <vt:lpstr>第10表(幼稚園) </vt:lpstr>
      <vt:lpstr>第11,12表(専修・各種) </vt:lpstr>
      <vt:lpstr>'第11,12表(専修・各種) '!Print_Area</vt:lpstr>
      <vt:lpstr>第1表!Print_Area</vt:lpstr>
      <vt:lpstr>'第2表(小学校)'!Print_Area</vt:lpstr>
      <vt:lpstr>'第3表(中学校)'!Print_Area</vt:lpstr>
      <vt:lpstr>'第4,5表(高校)'!Print_Area</vt:lpstr>
      <vt:lpstr>'第6,7表'!Print_Area</vt:lpstr>
      <vt:lpstr>'第2表(小学校)'!Print_Titles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2023-04-17T05:20:35Z</cp:lastPrinted>
  <dcterms:modified xsi:type="dcterms:W3CDTF">2023-04-18T04:16:01Z</dcterms:modified>
</cp:coreProperties>
</file>