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8710000_企業局交通部\02 経理T\17経営比較分析表\H30年度\310201〆\02_回答\【経営比較分析表】2017_022012_46_033\"/>
    </mc:Choice>
  </mc:AlternateContent>
  <workbookProtection workbookAlgorithmName="SHA-512" workbookHashValue="lSRMo54Otc/jIIo4K/HS/VwSp+Xb0vcu1TxIExU++QiCrgVckLkdthbJzKLuDnP5A9I+r6Wm7MGSrzfffvrOgQ==" workbookSaltValue="Mwq+40O1kFKUlCyOr6rwgw==" workbookSpinCount="100000" lockStructure="1"/>
  <bookViews>
    <workbookView xWindow="0" yWindow="0" windowWidth="15360" windowHeight="763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E18" i="5" s="1"/>
  <c r="CD11" i="5"/>
  <c r="CD18" i="5" s="1"/>
  <c r="CC11" i="5"/>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AI6" i="5"/>
  <c r="AH6" i="5"/>
  <c r="AG6" i="5"/>
  <c r="AF6" i="5"/>
  <c r="AE6" i="5"/>
  <c r="AD6" i="5"/>
  <c r="AC6" i="5"/>
  <c r="AB6" i="5"/>
  <c r="AA6" i="5"/>
  <c r="Z12" i="4" s="1"/>
  <c r="Z6" i="5"/>
  <c r="R12" i="4" s="1"/>
  <c r="Y6" i="5"/>
  <c r="X6" i="5"/>
  <c r="W6" i="5"/>
  <c r="Z10" i="4" s="1"/>
  <c r="V6" i="5"/>
  <c r="R10" i="4" s="1"/>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J12" i="4"/>
  <c r="B12" i="4"/>
  <c r="J10" i="4"/>
  <c r="B10" i="4"/>
  <c r="BK9" i="4"/>
  <c r="BF9" i="4"/>
  <c r="BA9" i="4"/>
  <c r="AV9" i="4"/>
  <c r="AQ9" i="4"/>
  <c r="BK8" i="4"/>
  <c r="BF8" i="4"/>
  <c r="BA8" i="4"/>
  <c r="AV8" i="4"/>
  <c r="AQ8" i="4"/>
  <c r="Z8" i="4"/>
  <c r="R8" i="4"/>
  <c r="J8" i="4"/>
  <c r="B8" i="4"/>
  <c r="FI16" i="5" l="1"/>
  <c r="DU16" i="5"/>
  <c r="BK16" i="5"/>
  <c r="AO11" i="5"/>
  <c r="EE10" i="5"/>
  <c r="CG10" i="5"/>
  <c r="BV16" i="5"/>
  <c r="EY16" i="5"/>
  <c r="DK16" i="5"/>
  <c r="AZ16" i="5"/>
  <c r="FI10" i="5"/>
  <c r="DU10" i="5"/>
  <c r="BV10" i="5"/>
  <c r="AO17" i="5"/>
  <c r="EE16" i="5"/>
  <c r="AZ10" i="5"/>
  <c r="BK7" i="4"/>
  <c r="EO16" i="5"/>
  <c r="DA16" i="5"/>
  <c r="EY10" i="5"/>
  <c r="DK10" i="5"/>
  <c r="BK10" i="5"/>
  <c r="CG17" i="5"/>
  <c r="EO10" i="5"/>
  <c r="DA10" i="5"/>
  <c r="AL11" i="5"/>
  <c r="BH16" i="5"/>
  <c r="DR16" i="5"/>
  <c r="FF16" i="5"/>
  <c r="AV7" i="4"/>
  <c r="K10" i="5"/>
  <c r="AW10" i="5"/>
  <c r="CX10" i="5"/>
  <c r="EL10" i="5"/>
  <c r="BS16" i="5"/>
  <c r="EB16" i="5"/>
  <c r="AL17" i="5"/>
  <c r="CD17" i="5"/>
  <c r="L10" i="5"/>
  <c r="BH10" i="5"/>
  <c r="DH10" i="5"/>
  <c r="EV10" i="5"/>
  <c r="CX16" i="5"/>
  <c r="EL16" i="5"/>
  <c r="CD10" i="5"/>
  <c r="EB10" i="5"/>
  <c r="I10" i="5"/>
  <c r="BS10" i="5"/>
  <c r="DR10" i="5"/>
  <c r="FF10" i="5"/>
  <c r="AW16" i="5"/>
  <c r="DH16" i="5"/>
  <c r="EM16" i="5" l="1"/>
  <c r="CY16" i="5"/>
  <c r="EW10" i="5"/>
  <c r="DI10" i="5"/>
  <c r="BI10" i="5"/>
  <c r="CE17" i="5"/>
  <c r="AM17" i="5"/>
  <c r="EC16" i="5"/>
  <c r="BT16" i="5"/>
  <c r="EM10" i="5"/>
  <c r="CY10" i="5"/>
  <c r="AX10" i="5"/>
  <c r="BA7" i="4"/>
  <c r="EW16" i="5"/>
  <c r="DI16" i="5"/>
  <c r="AX16" i="5"/>
  <c r="FG10" i="5"/>
  <c r="BT10" i="5"/>
  <c r="FG16" i="5"/>
  <c r="DS16" i="5"/>
  <c r="BI16" i="5"/>
  <c r="AM11" i="5"/>
  <c r="EC10" i="5"/>
  <c r="CE10" i="5"/>
  <c r="DS10" i="5"/>
  <c r="CF17" i="5"/>
  <c r="AN17" i="5"/>
  <c r="ED16" i="5"/>
  <c r="BU16" i="5"/>
  <c r="EN10" i="5"/>
  <c r="CZ10" i="5"/>
  <c r="AY10" i="5"/>
  <c r="BF7" i="4"/>
  <c r="FH16" i="5"/>
  <c r="DT16" i="5"/>
  <c r="BJ16" i="5"/>
  <c r="AN11" i="5"/>
  <c r="ED10" i="5"/>
  <c r="CF10" i="5"/>
  <c r="EX10" i="5"/>
  <c r="DJ10" i="5"/>
  <c r="EX16" i="5"/>
  <c r="DJ16" i="5"/>
  <c r="AY16" i="5"/>
  <c r="FH10" i="5"/>
  <c r="DT10" i="5"/>
  <c r="BU10" i="5"/>
  <c r="EN16" i="5"/>
  <c r="CZ16" i="5"/>
  <c r="BJ10" i="5"/>
  <c r="FE16" i="5"/>
  <c r="DQ16" i="5"/>
  <c r="BG16" i="5"/>
  <c r="AK11" i="5"/>
  <c r="EA10" i="5"/>
  <c r="CC10" i="5"/>
  <c r="AV10" i="5"/>
  <c r="EU16" i="5"/>
  <c r="DG16" i="5"/>
  <c r="AV16" i="5"/>
  <c r="FE10" i="5"/>
  <c r="DQ10" i="5"/>
  <c r="BR10" i="5"/>
  <c r="CC17" i="5"/>
  <c r="AK17" i="5"/>
  <c r="EA16" i="5"/>
  <c r="BR16" i="5"/>
  <c r="EK10" i="5"/>
  <c r="CW10" i="5"/>
  <c r="AQ7" i="4"/>
  <c r="EK16" i="5"/>
  <c r="CW16" i="5"/>
  <c r="EU10" i="5"/>
  <c r="DG10" i="5"/>
  <c r="BG10" i="5"/>
</calcChain>
</file>

<file path=xl/sharedStrings.xml><?xml version="1.0" encoding="utf-8"?>
<sst xmlns="http://schemas.openxmlformats.org/spreadsheetml/2006/main" count="316" uniqueCount="127">
  <si>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</si>
  <si>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</si>
  <si>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</si>
  <si>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</si>
  <si>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</si>
  <si>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</si>
  <si>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</si>
  <si>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</si>
  <si>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</si>
  <si>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</si>
  <si>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</si>
  <si>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</si>
  <si>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</si>
  <si>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</si>
  <si>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</si>
  <si>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</si>
  <si>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</si>
  <si>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</si>
  <si>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</si>
  <si>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</si>
  <si>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</si>
  <si>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</si>
  <si>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</si>
  <si>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</si>
  <si>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</si>
  <si>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</si>
  <si>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</si>
  <si>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</si>
  <si>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</si>
  <si>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</si>
  <si>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</si>
  <si>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</si>
  <si>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</si>
  <si>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</si>
  <si>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</si>
  <si>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</si>
  <si>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</si>
  <si>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</si>
  <si>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</si>
  <si>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</si>
  <si>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</si>
  <si>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</si>
  <si>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</si>
  <si>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</si>
  <si>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</si>
  <si>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</si>
  <si>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</si>
  <si>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</si>
  <si>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</si>
  <si>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</si>
  <si>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</si>
  <si>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</si>
  <si>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</si>
  <si>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</si>
  <si>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</si>
  <si>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</si>
  <si>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</si>
  <si>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</si>
  <si>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</si>
  <si>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</si>
  <si>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</si>
  <si>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</si>
  <si>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</si>
  <si>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</si>
  <si>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</si>
  <si>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</si>
  <si>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</si>
  <si>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</si>
  <si>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</si>
  <si>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</si>
  <si>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</si>
  <si>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</si>
  <si>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</si>
  <si>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</si>
  <si>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</si>
  <si>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</si>
  <si>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</si>
  <si>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</si>
  <si>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</si>
  <si>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</si>
  <si>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</si>
  <si>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</si>
  <si>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</si>
  <si>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</si>
  <si>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</si>
  <si>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</si>
  <si>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</si>
  <si>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</si>
  <si>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022012</t>
  </si>
  <si>
    <t>46</t>
  </si>
  <si>
    <t>03</t>
  </si>
  <si>
    <t>3</t>
  </si>
  <si>
    <t>000</t>
  </si>
  <si>
    <t>青森県　青森市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</si>
  <si>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</si>
  <si>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</si>
  <si>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</si>
  <si>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</si>
  <si>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</si>
  <si>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</si>
  <si>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</si>
  <si>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</si>
  <si>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</si>
  <si>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</si>
  <si>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</si>
  <si>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</si>
  <si>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</si>
  <si>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</si>
  <si>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</si>
  <si>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</si>
  <si>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</si>
  <si>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</si>
  <si>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</si>
  <si>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</si>
  <si>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</si>
  <si>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</si>
  <si>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</si>
  <si>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</si>
  <si>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t>平均値</t>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</si>
  <si>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</si>
  <si>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</si>
  <si>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</si>
  <si>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</si>
  <si>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</si>
  <si>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営業収支比率（表②）の状況としては、平均値は概ね横ばいで推移しているが、本市では、当該年度、運送収益が前年度と比較して5.1％増加したことから、同比率は前年度と比較して4.4ポイント改善している。しかしながら、同比率は依然として100％を下回っており、営業収益で営業費用が賄えていない状況にある。
　このような状況を踏まえ、毎年度、一般会計から多額の補助金を繰り入れしている状況にあり、利用者１回あたりの他会計負担額（表⑤）は平均値を上回っており、また、他会計負担比率（表⑦）については、前年度から改善し、平均値を下回ったものの、一定の一般会計からの補助金に支えられている状況にある。
　これらの状況から、当該年度については、経常収支比率（表①）は、100.6％と経常黒字となり、また、資金不足も解消されたものの、依然として他会計補助金へ依存している状況にある。
　さらには、近年、車両更新を行っていることから、企業債残高料金収入比率が増加傾向にあることなどから、今後も厳しい経営が続くものと見込まれる。
　</t>
    <rPh sb="1" eb="3">
      <t>エイギョウ</t>
    </rPh>
    <rPh sb="3" eb="5">
      <t>シュウシ</t>
    </rPh>
    <rPh sb="5" eb="7">
      <t>ヒリツ</t>
    </rPh>
    <rPh sb="8" eb="9">
      <t>ヒョウ</t>
    </rPh>
    <rPh sb="12" eb="14">
      <t>ジョウキョウ</t>
    </rPh>
    <rPh sb="19" eb="22">
      <t>ヘイキンチ</t>
    </rPh>
    <rPh sb="23" eb="24">
      <t>オオム</t>
    </rPh>
    <rPh sb="25" eb="26">
      <t>ヨコ</t>
    </rPh>
    <rPh sb="29" eb="31">
      <t>スイイ</t>
    </rPh>
    <rPh sb="37" eb="38">
      <t>ホン</t>
    </rPh>
    <rPh sb="38" eb="39">
      <t>シ</t>
    </rPh>
    <rPh sb="42" eb="44">
      <t>トウガイ</t>
    </rPh>
    <rPh sb="44" eb="46">
      <t>ネンド</t>
    </rPh>
    <rPh sb="47" eb="49">
      <t>ウンソウ</t>
    </rPh>
    <rPh sb="49" eb="51">
      <t>シュウエキ</t>
    </rPh>
    <rPh sb="52" eb="55">
      <t>ゼンネンド</t>
    </rPh>
    <rPh sb="56" eb="58">
      <t>ヒカク</t>
    </rPh>
    <rPh sb="64" eb="65">
      <t>ゾウ</t>
    </rPh>
    <rPh sb="65" eb="66">
      <t>カ</t>
    </rPh>
    <rPh sb="73" eb="74">
      <t>ドウ</t>
    </rPh>
    <rPh sb="74" eb="76">
      <t>ヒリツ</t>
    </rPh>
    <rPh sb="77" eb="80">
      <t>ゼンネンド</t>
    </rPh>
    <rPh sb="81" eb="83">
      <t>ヒカク</t>
    </rPh>
    <rPh sb="92" eb="94">
      <t>カイゼン</t>
    </rPh>
    <rPh sb="106" eb="107">
      <t>ドウ</t>
    </rPh>
    <rPh sb="107" eb="109">
      <t>ヒリツ</t>
    </rPh>
    <rPh sb="110" eb="112">
      <t>イゼン</t>
    </rPh>
    <rPh sb="120" eb="122">
      <t>シタマワ</t>
    </rPh>
    <rPh sb="127" eb="129">
      <t>エイギョウ</t>
    </rPh>
    <rPh sb="129" eb="131">
      <t>シュウエキ</t>
    </rPh>
    <rPh sb="132" eb="134">
      <t>エイギョウ</t>
    </rPh>
    <rPh sb="134" eb="136">
      <t>ヒヨウ</t>
    </rPh>
    <rPh sb="137" eb="138">
      <t>マカナ</t>
    </rPh>
    <rPh sb="143" eb="145">
      <t>ジョウキョウ</t>
    </rPh>
    <rPh sb="156" eb="158">
      <t>ジョウキョウ</t>
    </rPh>
    <rPh sb="159" eb="160">
      <t>フ</t>
    </rPh>
    <rPh sb="163" eb="166">
      <t>マイネンド</t>
    </rPh>
    <rPh sb="167" eb="169">
      <t>イッパン</t>
    </rPh>
    <rPh sb="169" eb="171">
      <t>カイケイ</t>
    </rPh>
    <rPh sb="173" eb="175">
      <t>タガク</t>
    </rPh>
    <rPh sb="176" eb="179">
      <t>ホジョキン</t>
    </rPh>
    <rPh sb="180" eb="181">
      <t>ク</t>
    </rPh>
    <rPh sb="182" eb="183">
      <t>イ</t>
    </rPh>
    <rPh sb="188" eb="190">
      <t>ジョウキョウ</t>
    </rPh>
    <rPh sb="245" eb="248">
      <t>ゼンネンド</t>
    </rPh>
    <rPh sb="250" eb="252">
      <t>カイゼン</t>
    </rPh>
    <rPh sb="258" eb="260">
      <t>シタマワ</t>
    </rPh>
    <rPh sb="266" eb="268">
      <t>イッテイ</t>
    </rPh>
    <rPh sb="269" eb="271">
      <t>イッパン</t>
    </rPh>
    <rPh sb="271" eb="273">
      <t>カイケイ</t>
    </rPh>
    <rPh sb="276" eb="279">
      <t>ホジョキン</t>
    </rPh>
    <rPh sb="280" eb="281">
      <t>ササ</t>
    </rPh>
    <rPh sb="287" eb="289">
      <t>ジョウキョウ</t>
    </rPh>
    <rPh sb="299" eb="301">
      <t>ジョウキョウ</t>
    </rPh>
    <rPh sb="304" eb="306">
      <t>トウガイ</t>
    </rPh>
    <rPh sb="306" eb="308">
      <t>ネンド</t>
    </rPh>
    <rPh sb="344" eb="346">
      <t>シキン</t>
    </rPh>
    <rPh sb="346" eb="348">
      <t>ブソク</t>
    </rPh>
    <rPh sb="349" eb="351">
      <t>カイショウ</t>
    </rPh>
    <rPh sb="389" eb="391">
      <t>キンネン</t>
    </rPh>
    <rPh sb="392" eb="394">
      <t>シャリョウ</t>
    </rPh>
    <rPh sb="394" eb="396">
      <t>コウシン</t>
    </rPh>
    <rPh sb="397" eb="398">
      <t>オコナ</t>
    </rPh>
    <rPh sb="407" eb="409">
      <t>キギョウ</t>
    </rPh>
    <rPh sb="409" eb="410">
      <t>サイ</t>
    </rPh>
    <rPh sb="410" eb="412">
      <t>ザンダカ</t>
    </rPh>
    <rPh sb="412" eb="414">
      <t>リョウキン</t>
    </rPh>
    <rPh sb="414" eb="416">
      <t>シュウニュウ</t>
    </rPh>
    <rPh sb="416" eb="418">
      <t>ヒリツ</t>
    </rPh>
    <rPh sb="419" eb="421">
      <t>ゾウカ</t>
    </rPh>
    <rPh sb="421" eb="423">
      <t>ケイコウ</t>
    </rPh>
    <rPh sb="433" eb="435">
      <t>コンゴ</t>
    </rPh>
    <rPh sb="436" eb="437">
      <t>キビ</t>
    </rPh>
    <rPh sb="439" eb="441">
      <t>ケイエイ</t>
    </rPh>
    <rPh sb="442" eb="443">
      <t>ツヅ</t>
    </rPh>
    <rPh sb="447" eb="449">
      <t>ミコ</t>
    </rPh>
    <phoneticPr fontId="3"/>
  </si>
  <si>
    <t xml:space="preserve">　本市の走行キロあたりの収入（表①）は、運送収益増加などにより、前年度と比較すると改善している。
　一方、走行キロ当たりの運送原価（表②）は、経費削減に努めてはいるものの増加傾向にあり、当該年度についても燃料単価上昇などによる費用増によって増加となったもので、民間事業者と比較すると2倍以上となっており、運行経費の抑制が課題となっている。
　走行キロあたりの人件費（表③）についても、民間事業者平均値と比較すると、2倍以上となっており、民間事業者と比較して人件費が多額となっていることから、人件費をはじめとする運行経費の抑制に向け、さらに民間活力の活用を推進していく必要がある。
　また、乗車効率（表④）は、平均値を下回っていることから、多様な利用者ニーズの把握に努めながら、より利便性が高く効率的なバスの運行を行うため、路線やダイヤの見直しを進めていく必要がある。
</t>
    <rPh sb="20" eb="22">
      <t>ウンソウ</t>
    </rPh>
    <rPh sb="22" eb="24">
      <t>シュウエキ</t>
    </rPh>
    <rPh sb="50" eb="52">
      <t>イッポウ</t>
    </rPh>
    <rPh sb="71" eb="73">
      <t>ケイヒ</t>
    </rPh>
    <rPh sb="73" eb="75">
      <t>サクゲン</t>
    </rPh>
    <rPh sb="76" eb="77">
      <t>ツト</t>
    </rPh>
    <rPh sb="93" eb="95">
      <t>トウガイ</t>
    </rPh>
    <rPh sb="95" eb="97">
      <t>ネンド</t>
    </rPh>
    <rPh sb="152" eb="154">
      <t>ウンコウ</t>
    </rPh>
    <rPh sb="154" eb="156">
      <t>ケイヒ</t>
    </rPh>
    <rPh sb="157" eb="159">
      <t>ヨクセイ</t>
    </rPh>
    <rPh sb="171" eb="173">
      <t>ソウコウ</t>
    </rPh>
    <rPh sb="179" eb="182">
      <t>ジンケンヒ</t>
    </rPh>
    <rPh sb="183" eb="184">
      <t>ヒョウ</t>
    </rPh>
    <rPh sb="192" eb="194">
      <t>ミンカン</t>
    </rPh>
    <rPh sb="194" eb="196">
      <t>ジギョウ</t>
    </rPh>
    <rPh sb="196" eb="197">
      <t>シャ</t>
    </rPh>
    <rPh sb="197" eb="199">
      <t>ヘイキン</t>
    </rPh>
    <rPh sb="199" eb="200">
      <t>アタイ</t>
    </rPh>
    <rPh sb="201" eb="203">
      <t>ヒカク</t>
    </rPh>
    <rPh sb="208" eb="209">
      <t>バイ</t>
    </rPh>
    <rPh sb="209" eb="211">
      <t>イジョウ</t>
    </rPh>
    <rPh sb="218" eb="220">
      <t>ミンカン</t>
    </rPh>
    <rPh sb="220" eb="222">
      <t>ジギョウ</t>
    </rPh>
    <rPh sb="222" eb="223">
      <t>シャ</t>
    </rPh>
    <rPh sb="224" eb="226">
      <t>ヒカク</t>
    </rPh>
    <rPh sb="228" eb="231">
      <t>ジンケンヒ</t>
    </rPh>
    <rPh sb="232" eb="234">
      <t>タガク</t>
    </rPh>
    <rPh sb="255" eb="257">
      <t>ウンコウ</t>
    </rPh>
    <rPh sb="257" eb="259">
      <t>ケイヒ</t>
    </rPh>
    <rPh sb="269" eb="271">
      <t>ミンカン</t>
    </rPh>
    <rPh sb="271" eb="273">
      <t>カツリョク</t>
    </rPh>
    <rPh sb="274" eb="276">
      <t>カツヨウ</t>
    </rPh>
    <rPh sb="277" eb="279">
      <t>スイシン</t>
    </rPh>
    <rPh sb="283" eb="285">
      <t>ヒツヨウ</t>
    </rPh>
    <rPh sb="294" eb="296">
      <t>ジョウシャ</t>
    </rPh>
    <rPh sb="296" eb="298">
      <t>コウリツ</t>
    </rPh>
    <rPh sb="299" eb="300">
      <t>ヒョウ</t>
    </rPh>
    <rPh sb="304" eb="306">
      <t>ヘイキン</t>
    </rPh>
    <rPh sb="306" eb="307">
      <t>アタイ</t>
    </rPh>
    <rPh sb="308" eb="310">
      <t>シタマワ</t>
    </rPh>
    <rPh sb="319" eb="321">
      <t>タヨウ</t>
    </rPh>
    <rPh sb="322" eb="325">
      <t>リヨウシャ</t>
    </rPh>
    <rPh sb="329" eb="331">
      <t>ハアク</t>
    </rPh>
    <rPh sb="332" eb="333">
      <t>ツト</t>
    </rPh>
    <rPh sb="340" eb="343">
      <t>リベンセイ</t>
    </rPh>
    <rPh sb="344" eb="345">
      <t>タカ</t>
    </rPh>
    <rPh sb="346" eb="348">
      <t>コウリツ</t>
    </rPh>
    <rPh sb="348" eb="349">
      <t>テキ</t>
    </rPh>
    <rPh sb="353" eb="355">
      <t>ウンコウ</t>
    </rPh>
    <rPh sb="356" eb="357">
      <t>オコナ</t>
    </rPh>
    <rPh sb="361" eb="363">
      <t>ロセン</t>
    </rPh>
    <rPh sb="368" eb="370">
      <t>ミナオ</t>
    </rPh>
    <rPh sb="372" eb="373">
      <t>スス</t>
    </rPh>
    <rPh sb="377" eb="379">
      <t>ヒツヨウ</t>
    </rPh>
    <phoneticPr fontId="3"/>
  </si>
  <si>
    <t>　本市の自動車運送事業は、①人件費が高く、②一般会計からの繰入金への依存度が高い状況である。
　これらの課題解決に向けて、民間活力の活用を推進するなど運行の効率化や人件費の抑制など経費削減に取り組むとともに、利用者ニーズに対応した路線の再編やダイヤの見直しを検討する必要がある。
　このことから、平成30年2月に「青森市交通事業経営改善計画～チャレンジプラン2017～（平成30年度～32年度）」を策定し、今、できるところは速やかに取り組むとともに、市民の足としてのバス交通を将来にわたっても維持していくための新たな取組にも挑戦することとしており、これらの取組の結果を踏まえ、平成32年度中に経営戦略を策定することとしている。</t>
    <rPh sb="111" eb="113">
      <t>タイオウ</t>
    </rPh>
    <rPh sb="115" eb="117">
      <t>ロセン</t>
    </rPh>
    <rPh sb="148" eb="150">
      <t>ヘイセイ</t>
    </rPh>
    <rPh sb="152" eb="153">
      <t>ネン</t>
    </rPh>
    <rPh sb="154" eb="155">
      <t>ガツ</t>
    </rPh>
    <rPh sb="157" eb="160">
      <t>アオモリシ</t>
    </rPh>
    <rPh sb="160" eb="162">
      <t>コウツウ</t>
    </rPh>
    <rPh sb="162" eb="164">
      <t>ジギョウ</t>
    </rPh>
    <rPh sb="164" eb="166">
      <t>ケイエイ</t>
    </rPh>
    <rPh sb="166" eb="168">
      <t>カイゼン</t>
    </rPh>
    <rPh sb="168" eb="170">
      <t>ケイカク</t>
    </rPh>
    <rPh sb="199" eb="201">
      <t>サクテイ</t>
    </rPh>
    <rPh sb="203" eb="204">
      <t>イマ</t>
    </rPh>
    <rPh sb="212" eb="213">
      <t>スミ</t>
    </rPh>
    <rPh sb="216" eb="217">
      <t>ト</t>
    </rPh>
    <rPh sb="218" eb="219">
      <t>ク</t>
    </rPh>
    <rPh sb="225" eb="227">
      <t>シミン</t>
    </rPh>
    <rPh sb="228" eb="229">
      <t>アシ</t>
    </rPh>
    <rPh sb="235" eb="237">
      <t>コウツウ</t>
    </rPh>
    <rPh sb="238" eb="240">
      <t>ショウライ</t>
    </rPh>
    <rPh sb="246" eb="248">
      <t>イジ</t>
    </rPh>
    <rPh sb="255" eb="256">
      <t>アラ</t>
    </rPh>
    <rPh sb="258" eb="260">
      <t>トリクミ</t>
    </rPh>
    <rPh sb="262" eb="264">
      <t>チョウセン</t>
    </rPh>
    <rPh sb="281" eb="283">
      <t>ケッカ</t>
    </rPh>
    <rPh sb="284" eb="285">
      <t>フ</t>
    </rPh>
    <rPh sb="288" eb="290">
      <t>ヘイセイ</t>
    </rPh>
    <rPh sb="292" eb="294">
      <t>ネンド</t>
    </rPh>
    <rPh sb="294" eb="295">
      <t>チュウ</t>
    </rPh>
    <rPh sb="296" eb="298">
      <t>ケイエイ</t>
    </rPh>
    <rPh sb="298" eb="300">
      <t>センリャク</t>
    </rPh>
    <rPh sb="301" eb="303">
      <t>サクテイ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</si>
</sst>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92.3</c:v>
                </c:pt>
                <c:pt idx="1">
                  <c:v>97.5</c:v>
                </c:pt>
                <c:pt idx="2">
                  <c:v>105.9</c:v>
                </c:pt>
                <c:pt idx="3">
                  <c:v>98.6</c:v>
                </c:pt>
                <c:pt idx="4">
                  <c:v>100.6</c:v>
                </c:pt>
              </c:numCache>
            </c:numRef>
          </c:val>
          <c:extLst xmlns:c16r2="http://schemas.microsoft.com/office/drawing/2015/06/chart">
            <c:ext xmlns:c16="http://schemas.microsoft.com/office/drawing/2014/chart" uri="{C3380CC4-5D6E-409C-BE32-E72D297353CC}">
              <c16:uniqueId val="{00000000-D5FE-4330-BF6D-E4BE084F1380}"/>
            </c:ext>
          </c:extLst>
        </c:ser>
        <c:dLbls>
          <c:showLegendKey val="0"/>
          <c:showVal val="0"/>
          <c:showCatName val="0"/>
          <c:showSerName val="0"/>
          <c:showPercent val="0"/>
          <c:showBubbleSize val="0"/>
        </c:dLbls>
        <c:gapWidth val="180"/>
        <c:overlap val="-90"/>
        <c:axId val="209911448"/>
        <c:axId val="20941166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D5FE-4330-BF6D-E4BE084F1380}"/>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5FE-4330-BF6D-E4BE084F1380}"/>
            </c:ext>
          </c:extLst>
        </c:ser>
        <c:dLbls>
          <c:showLegendKey val="0"/>
          <c:showVal val="0"/>
          <c:showCatName val="0"/>
          <c:showSerName val="0"/>
          <c:showPercent val="0"/>
          <c:showBubbleSize val="0"/>
        </c:dLbls>
        <c:marker val="1"/>
        <c:smooth val="0"/>
        <c:axId val="209911448"/>
        <c:axId val="209411664"/>
      </c:lineChart>
      <c:catAx>
        <c:axId val="209911448"/>
        <c:scaling>
          <c:orientation val="minMax"/>
        </c:scaling>
        <c:delete val="0"/>
        <c:axPos val="b"/>
        <c:numFmt formatCode="ge" sourceLinked="1"/>
        <c:majorTickMark val="none"/>
        <c:minorTickMark val="none"/>
        <c:tickLblPos val="none"/>
        <c:crossAx val="209411664"/>
        <c:crosses val="autoZero"/>
        <c:auto val="0"/>
        <c:lblAlgn val="ctr"/>
        <c:lblOffset val="100"/>
        <c:noMultiLvlLbl val="1"/>
      </c:catAx>
      <c:valAx>
        <c:axId val="20941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9114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465.94</c:v>
                </c:pt>
                <c:pt idx="1">
                  <c:v>485.57</c:v>
                </c:pt>
                <c:pt idx="2">
                  <c:v>478.26</c:v>
                </c:pt>
                <c:pt idx="3">
                  <c:v>481.31</c:v>
                </c:pt>
                <c:pt idx="4">
                  <c:v>497.07</c:v>
                </c:pt>
              </c:numCache>
            </c:numRef>
          </c:val>
          <c:extLst xmlns:c16r2="http://schemas.microsoft.com/office/drawing/2015/06/chart">
            <c:ext xmlns:c16="http://schemas.microsoft.com/office/drawing/2014/chart" uri="{C3380CC4-5D6E-409C-BE32-E72D297353CC}">
              <c16:uniqueId val="{00000000-D486-49E9-8B51-499CA21C0993}"/>
            </c:ext>
          </c:extLst>
        </c:ser>
        <c:dLbls>
          <c:showLegendKey val="0"/>
          <c:showVal val="0"/>
          <c:showCatName val="0"/>
          <c:showSerName val="0"/>
          <c:showPercent val="0"/>
          <c:showBubbleSize val="0"/>
        </c:dLbls>
        <c:gapWidth val="180"/>
        <c:overlap val="-90"/>
        <c:axId val="210990768"/>
        <c:axId val="210991160"/>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247.18</c:v>
                </c:pt>
                <c:pt idx="1">
                  <c:v>247.65</c:v>
                </c:pt>
                <c:pt idx="2">
                  <c:v>251.2</c:v>
                </c:pt>
                <c:pt idx="3">
                  <c:v>255.17</c:v>
                </c:pt>
                <c:pt idx="4">
                  <c:v>248.24</c:v>
                </c:pt>
              </c:numCache>
            </c:numRef>
          </c:val>
          <c:smooth val="0"/>
          <c:extLst xmlns:c16r2="http://schemas.microsoft.com/office/drawing/2015/06/chart">
            <c:ext xmlns:c16="http://schemas.microsoft.com/office/drawing/2014/chart" uri="{C3380CC4-5D6E-409C-BE32-E72D297353CC}">
              <c16:uniqueId val="{00000001-D486-49E9-8B51-499CA21C0993}"/>
            </c:ext>
          </c:extLst>
        </c:ser>
        <c:dLbls>
          <c:showLegendKey val="0"/>
          <c:showVal val="0"/>
          <c:showCatName val="0"/>
          <c:showSerName val="0"/>
          <c:showPercent val="0"/>
          <c:showBubbleSize val="0"/>
        </c:dLbls>
        <c:marker val="1"/>
        <c:smooth val="0"/>
        <c:axId val="210990768"/>
        <c:axId val="210991160"/>
      </c:lineChart>
      <c:catAx>
        <c:axId val="210990768"/>
        <c:scaling>
          <c:orientation val="minMax"/>
        </c:scaling>
        <c:delete val="0"/>
        <c:axPos val="b"/>
        <c:numFmt formatCode="ge" sourceLinked="1"/>
        <c:majorTickMark val="none"/>
        <c:minorTickMark val="none"/>
        <c:tickLblPos val="none"/>
        <c:crossAx val="210991160"/>
        <c:crosses val="autoZero"/>
        <c:auto val="0"/>
        <c:lblAlgn val="ctr"/>
        <c:lblOffset val="100"/>
        <c:noMultiLvlLbl val="1"/>
      </c:catAx>
      <c:valAx>
        <c:axId val="2109911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990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13.4</c:v>
                </c:pt>
                <c:pt idx="1">
                  <c:v>13.6</c:v>
                </c:pt>
                <c:pt idx="2">
                  <c:v>14</c:v>
                </c:pt>
                <c:pt idx="3">
                  <c:v>13.8</c:v>
                </c:pt>
                <c:pt idx="4">
                  <c:v>14.2</c:v>
                </c:pt>
              </c:numCache>
            </c:numRef>
          </c:val>
          <c:extLst xmlns:c16r2="http://schemas.microsoft.com/office/drawing/2015/06/chart">
            <c:ext xmlns:c16="http://schemas.microsoft.com/office/drawing/2014/chart" uri="{C3380CC4-5D6E-409C-BE32-E72D297353CC}">
              <c16:uniqueId val="{00000000-BDDE-49A3-BBA9-DCED4310AD09}"/>
            </c:ext>
          </c:extLst>
        </c:ser>
        <c:dLbls>
          <c:showLegendKey val="0"/>
          <c:showVal val="0"/>
          <c:showCatName val="0"/>
          <c:showSerName val="0"/>
          <c:showPercent val="0"/>
          <c:showBubbleSize val="0"/>
        </c:dLbls>
        <c:gapWidth val="180"/>
        <c:overlap val="-90"/>
        <c:axId val="210991944"/>
        <c:axId val="21099233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BDDE-49A3-BBA9-DCED4310AD09}"/>
            </c:ext>
          </c:extLst>
        </c:ser>
        <c:dLbls>
          <c:showLegendKey val="0"/>
          <c:showVal val="0"/>
          <c:showCatName val="0"/>
          <c:showSerName val="0"/>
          <c:showPercent val="0"/>
          <c:showBubbleSize val="0"/>
        </c:dLbls>
        <c:marker val="1"/>
        <c:smooth val="0"/>
        <c:axId val="210991944"/>
        <c:axId val="210992336"/>
      </c:lineChart>
      <c:catAx>
        <c:axId val="210991944"/>
        <c:scaling>
          <c:orientation val="minMax"/>
        </c:scaling>
        <c:delete val="0"/>
        <c:axPos val="b"/>
        <c:numFmt formatCode="ge" sourceLinked="1"/>
        <c:majorTickMark val="none"/>
        <c:minorTickMark val="none"/>
        <c:tickLblPos val="none"/>
        <c:crossAx val="210992336"/>
        <c:crosses val="autoZero"/>
        <c:auto val="0"/>
        <c:lblAlgn val="ctr"/>
        <c:lblOffset val="100"/>
        <c:noMultiLvlLbl val="1"/>
      </c:catAx>
      <c:valAx>
        <c:axId val="21099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991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75.8</c:v>
                </c:pt>
                <c:pt idx="1">
                  <c:v>115.3</c:v>
                </c:pt>
                <c:pt idx="2">
                  <c:v>116.9</c:v>
                </c:pt>
                <c:pt idx="3">
                  <c:v>114.6</c:v>
                </c:pt>
                <c:pt idx="4">
                  <c:v>102</c:v>
                </c:pt>
              </c:numCache>
            </c:numRef>
          </c:val>
          <c:extLst xmlns:c16r2="http://schemas.microsoft.com/office/drawing/2015/06/chart">
            <c:ext xmlns:c16="http://schemas.microsoft.com/office/drawing/2014/chart" uri="{C3380CC4-5D6E-409C-BE32-E72D297353CC}">
              <c16:uniqueId val="{00000000-357E-4C28-A5A3-3BAC6999CD9A}"/>
            </c:ext>
          </c:extLst>
        </c:ser>
        <c:dLbls>
          <c:showLegendKey val="0"/>
          <c:showVal val="0"/>
          <c:showCatName val="0"/>
          <c:showSerName val="0"/>
          <c:showPercent val="0"/>
          <c:showBubbleSize val="0"/>
        </c:dLbls>
        <c:gapWidth val="180"/>
        <c:overlap val="-90"/>
        <c:axId val="210993512"/>
        <c:axId val="210993904"/>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357E-4C28-A5A3-3BAC6999CD9A}"/>
            </c:ext>
          </c:extLst>
        </c:ser>
        <c:dLbls>
          <c:showLegendKey val="0"/>
          <c:showVal val="0"/>
          <c:showCatName val="0"/>
          <c:showSerName val="0"/>
          <c:showPercent val="0"/>
          <c:showBubbleSize val="0"/>
        </c:dLbls>
        <c:marker val="1"/>
        <c:smooth val="0"/>
        <c:axId val="210993512"/>
        <c:axId val="210993904"/>
      </c:lineChart>
      <c:catAx>
        <c:axId val="210993512"/>
        <c:scaling>
          <c:orientation val="minMax"/>
        </c:scaling>
        <c:delete val="0"/>
        <c:axPos val="b"/>
        <c:numFmt formatCode="ge" sourceLinked="1"/>
        <c:majorTickMark val="none"/>
        <c:minorTickMark val="none"/>
        <c:tickLblPos val="none"/>
        <c:crossAx val="210993904"/>
        <c:crosses val="autoZero"/>
        <c:auto val="0"/>
        <c:lblAlgn val="ctr"/>
        <c:lblOffset val="100"/>
        <c:noMultiLvlLbl val="1"/>
      </c:catAx>
      <c:valAx>
        <c:axId val="21099390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993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84.7</c:v>
                </c:pt>
                <c:pt idx="1">
                  <c:v>84.5</c:v>
                </c:pt>
                <c:pt idx="2">
                  <c:v>87.4</c:v>
                </c:pt>
                <c:pt idx="3">
                  <c:v>83.3</c:v>
                </c:pt>
                <c:pt idx="4">
                  <c:v>87.7</c:v>
                </c:pt>
              </c:numCache>
            </c:numRef>
          </c:val>
          <c:extLst xmlns:c16r2="http://schemas.microsoft.com/office/drawing/2015/06/chart">
            <c:ext xmlns:c16="http://schemas.microsoft.com/office/drawing/2014/chart" uri="{C3380CC4-5D6E-409C-BE32-E72D297353CC}">
              <c16:uniqueId val="{00000000-7AB0-4F92-B972-9FA073403C02}"/>
            </c:ext>
          </c:extLst>
        </c:ser>
        <c:dLbls>
          <c:showLegendKey val="0"/>
          <c:showVal val="0"/>
          <c:showCatName val="0"/>
          <c:showSerName val="0"/>
          <c:showPercent val="0"/>
          <c:showBubbleSize val="0"/>
        </c:dLbls>
        <c:gapWidth val="180"/>
        <c:overlap val="-90"/>
        <c:axId val="210751000"/>
        <c:axId val="21028040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7AB0-4F92-B972-9FA073403C0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AB0-4F92-B972-9FA073403C02}"/>
            </c:ext>
          </c:extLst>
        </c:ser>
        <c:dLbls>
          <c:showLegendKey val="0"/>
          <c:showVal val="0"/>
          <c:showCatName val="0"/>
          <c:showSerName val="0"/>
          <c:showPercent val="0"/>
          <c:showBubbleSize val="0"/>
        </c:dLbls>
        <c:marker val="1"/>
        <c:smooth val="0"/>
        <c:axId val="210751000"/>
        <c:axId val="210280400"/>
      </c:lineChart>
      <c:catAx>
        <c:axId val="210751000"/>
        <c:scaling>
          <c:orientation val="minMax"/>
        </c:scaling>
        <c:delete val="0"/>
        <c:axPos val="b"/>
        <c:numFmt formatCode="ge" sourceLinked="1"/>
        <c:majorTickMark val="none"/>
        <c:minorTickMark val="none"/>
        <c:tickLblPos val="none"/>
        <c:crossAx val="210280400"/>
        <c:crosses val="autoZero"/>
        <c:auto val="0"/>
        <c:lblAlgn val="ctr"/>
        <c:lblOffset val="100"/>
        <c:noMultiLvlLbl val="1"/>
      </c:catAx>
      <c:valAx>
        <c:axId val="210280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7510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33.5</c:v>
                </c:pt>
                <c:pt idx="1">
                  <c:v>20.3</c:v>
                </c:pt>
                <c:pt idx="2">
                  <c:v>34.4</c:v>
                </c:pt>
                <c:pt idx="3">
                  <c:v>44.4</c:v>
                </c:pt>
                <c:pt idx="4">
                  <c:v>56.1</c:v>
                </c:pt>
              </c:numCache>
            </c:numRef>
          </c:val>
          <c:extLst xmlns:c16r2="http://schemas.microsoft.com/office/drawing/2015/06/chart">
            <c:ext xmlns:c16="http://schemas.microsoft.com/office/drawing/2014/chart" uri="{C3380CC4-5D6E-409C-BE32-E72D297353CC}">
              <c16:uniqueId val="{00000000-027A-498A-8C2B-86599AFA76A4}"/>
            </c:ext>
          </c:extLst>
        </c:ser>
        <c:dLbls>
          <c:showLegendKey val="0"/>
          <c:showVal val="0"/>
          <c:showCatName val="0"/>
          <c:showSerName val="0"/>
          <c:showPercent val="0"/>
          <c:showBubbleSize val="0"/>
        </c:dLbls>
        <c:gapWidth val="180"/>
        <c:overlap val="-90"/>
        <c:axId val="210307976"/>
        <c:axId val="210308360"/>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027A-498A-8C2B-86599AFA76A4}"/>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27A-498A-8C2B-86599AFA76A4}"/>
            </c:ext>
          </c:extLst>
        </c:ser>
        <c:dLbls>
          <c:showLegendKey val="0"/>
          <c:showVal val="0"/>
          <c:showCatName val="0"/>
          <c:showSerName val="0"/>
          <c:showPercent val="0"/>
          <c:showBubbleSize val="0"/>
        </c:dLbls>
        <c:marker val="1"/>
        <c:smooth val="0"/>
        <c:axId val="210307976"/>
        <c:axId val="210308360"/>
      </c:lineChart>
      <c:catAx>
        <c:axId val="210307976"/>
        <c:scaling>
          <c:orientation val="minMax"/>
        </c:scaling>
        <c:delete val="0"/>
        <c:axPos val="b"/>
        <c:numFmt formatCode="ge" sourceLinked="1"/>
        <c:majorTickMark val="none"/>
        <c:minorTickMark val="none"/>
        <c:tickLblPos val="none"/>
        <c:crossAx val="210308360"/>
        <c:crosses val="autoZero"/>
        <c:auto val="0"/>
        <c:lblAlgn val="ctr"/>
        <c:lblOffset val="100"/>
        <c:noMultiLvlLbl val="1"/>
      </c:catAx>
      <c:valAx>
        <c:axId val="210308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3079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26.3</c:v>
                </c:pt>
                <c:pt idx="1">
                  <c:v>23.1</c:v>
                </c:pt>
                <c:pt idx="2">
                  <c:v>37.200000000000003</c:v>
                </c:pt>
                <c:pt idx="3">
                  <c:v>29.8</c:v>
                </c:pt>
                <c:pt idx="4">
                  <c:v>18</c:v>
                </c:pt>
              </c:numCache>
            </c:numRef>
          </c:val>
          <c:extLst xmlns:c16r2="http://schemas.microsoft.com/office/drawing/2015/06/chart">
            <c:ext xmlns:c16="http://schemas.microsoft.com/office/drawing/2014/chart" uri="{C3380CC4-5D6E-409C-BE32-E72D297353CC}">
              <c16:uniqueId val="{00000000-A6A1-48CC-ABA4-9C947A7D2ED5}"/>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313.8</c:v>
                </c:pt>
                <c:pt idx="1">
                  <c:v>327.10000000000002</c:v>
                </c:pt>
                <c:pt idx="2">
                  <c:v>305.39999999999998</c:v>
                </c:pt>
                <c:pt idx="3">
                  <c:v>308.8</c:v>
                </c:pt>
                <c:pt idx="4">
                  <c:v>309.10000000000002</c:v>
                </c:pt>
              </c:numCache>
            </c:numRef>
          </c:val>
          <c:extLst xmlns:c16r2="http://schemas.microsoft.com/office/drawing/2015/06/chart">
            <c:ext xmlns:c16="http://schemas.microsoft.com/office/drawing/2014/chart" uri="{C3380CC4-5D6E-409C-BE32-E72D297353CC}">
              <c16:uniqueId val="{00000001-A6A1-48CC-ABA4-9C947A7D2ED5}"/>
            </c:ext>
          </c:extLst>
        </c:ser>
        <c:dLbls>
          <c:showLegendKey val="0"/>
          <c:showVal val="0"/>
          <c:showCatName val="0"/>
          <c:showSerName val="0"/>
          <c:showPercent val="0"/>
          <c:showBubbleSize val="0"/>
        </c:dLbls>
        <c:gapWidth val="150"/>
        <c:axId val="210779480"/>
        <c:axId val="21045724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A6A1-48CC-ABA4-9C947A7D2ED5}"/>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A6A1-48CC-ABA4-9C947A7D2ED5}"/>
            </c:ext>
          </c:extLst>
        </c:ser>
        <c:dLbls>
          <c:showLegendKey val="0"/>
          <c:showVal val="0"/>
          <c:showCatName val="0"/>
          <c:showSerName val="0"/>
          <c:showPercent val="0"/>
          <c:showBubbleSize val="0"/>
        </c:dLbls>
        <c:marker val="1"/>
        <c:smooth val="0"/>
        <c:axId val="210779480"/>
        <c:axId val="210457248"/>
      </c:lineChart>
      <c:catAx>
        <c:axId val="210779480"/>
        <c:scaling>
          <c:orientation val="minMax"/>
        </c:scaling>
        <c:delete val="0"/>
        <c:axPos val="b"/>
        <c:numFmt formatCode="ge" sourceLinked="1"/>
        <c:majorTickMark val="none"/>
        <c:minorTickMark val="none"/>
        <c:tickLblPos val="none"/>
        <c:crossAx val="210457248"/>
        <c:crosses val="autoZero"/>
        <c:auto val="0"/>
        <c:lblAlgn val="ctr"/>
        <c:lblOffset val="100"/>
        <c:noMultiLvlLbl val="1"/>
      </c:catAx>
      <c:valAx>
        <c:axId val="21045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7794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8.4</c:v>
                </c:pt>
                <c:pt idx="1">
                  <c:v>7.1</c:v>
                </c:pt>
                <c:pt idx="2">
                  <c:v>12.2</c:v>
                </c:pt>
                <c:pt idx="3">
                  <c:v>9.6</c:v>
                </c:pt>
                <c:pt idx="4">
                  <c:v>5.8</c:v>
                </c:pt>
              </c:numCache>
            </c:numRef>
          </c:val>
          <c:extLst xmlns:c16r2="http://schemas.microsoft.com/office/drawing/2015/06/chart">
            <c:ext xmlns:c16="http://schemas.microsoft.com/office/drawing/2014/chart" uri="{C3380CC4-5D6E-409C-BE32-E72D297353CC}">
              <c16:uniqueId val="{00000000-ED5C-4E2F-92C0-BD2DF5CE3B23}"/>
            </c:ext>
          </c:extLst>
        </c:ser>
        <c:dLbls>
          <c:showLegendKey val="0"/>
          <c:showVal val="0"/>
          <c:showCatName val="0"/>
          <c:showSerName val="0"/>
          <c:showPercent val="0"/>
          <c:showBubbleSize val="0"/>
        </c:dLbls>
        <c:gapWidth val="180"/>
        <c:overlap val="-90"/>
        <c:axId val="210471968"/>
        <c:axId val="210421488"/>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ED5C-4E2F-92C0-BD2DF5CE3B23}"/>
            </c:ext>
          </c:extLst>
        </c:ser>
        <c:dLbls>
          <c:showLegendKey val="0"/>
          <c:showVal val="0"/>
          <c:showCatName val="0"/>
          <c:showSerName val="0"/>
          <c:showPercent val="0"/>
          <c:showBubbleSize val="0"/>
        </c:dLbls>
        <c:marker val="1"/>
        <c:smooth val="0"/>
        <c:axId val="210471968"/>
        <c:axId val="210421488"/>
      </c:lineChart>
      <c:catAx>
        <c:axId val="210471968"/>
        <c:scaling>
          <c:orientation val="minMax"/>
        </c:scaling>
        <c:delete val="0"/>
        <c:axPos val="b"/>
        <c:numFmt formatCode="ge" sourceLinked="1"/>
        <c:majorTickMark val="none"/>
        <c:minorTickMark val="none"/>
        <c:tickLblPos val="none"/>
        <c:crossAx val="210421488"/>
        <c:crosses val="autoZero"/>
        <c:auto val="0"/>
        <c:lblAlgn val="ctr"/>
        <c:lblOffset val="100"/>
        <c:noMultiLvlLbl val="1"/>
      </c:catAx>
      <c:valAx>
        <c:axId val="21042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47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25</c:v>
                </c:pt>
                <c:pt idx="1">
                  <c:v>26.1</c:v>
                </c:pt>
                <c:pt idx="2">
                  <c:v>32.799999999999997</c:v>
                </c:pt>
                <c:pt idx="3">
                  <c:v>32.700000000000003</c:v>
                </c:pt>
                <c:pt idx="4">
                  <c:v>33.1</c:v>
                </c:pt>
              </c:numCache>
            </c:numRef>
          </c:val>
          <c:extLst xmlns:c16r2="http://schemas.microsoft.com/office/drawing/2015/06/chart">
            <c:ext xmlns:c16="http://schemas.microsoft.com/office/drawing/2014/chart" uri="{C3380CC4-5D6E-409C-BE32-E72D297353CC}">
              <c16:uniqueId val="{00000000-1E35-4F42-9315-B6BC4A9AEB37}"/>
            </c:ext>
          </c:extLst>
        </c:ser>
        <c:dLbls>
          <c:showLegendKey val="0"/>
          <c:showVal val="0"/>
          <c:showCatName val="0"/>
          <c:showSerName val="0"/>
          <c:showPercent val="0"/>
          <c:showBubbleSize val="0"/>
        </c:dLbls>
        <c:gapWidth val="180"/>
        <c:overlap val="-90"/>
        <c:axId val="208194952"/>
        <c:axId val="20819534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1E35-4F42-9315-B6BC4A9AEB37}"/>
            </c:ext>
          </c:extLst>
        </c:ser>
        <c:dLbls>
          <c:showLegendKey val="0"/>
          <c:showVal val="0"/>
          <c:showCatName val="0"/>
          <c:showSerName val="0"/>
          <c:showPercent val="0"/>
          <c:showBubbleSize val="0"/>
        </c:dLbls>
        <c:marker val="1"/>
        <c:smooth val="0"/>
        <c:axId val="208194952"/>
        <c:axId val="208195344"/>
      </c:lineChart>
      <c:catAx>
        <c:axId val="208194952"/>
        <c:scaling>
          <c:orientation val="minMax"/>
        </c:scaling>
        <c:delete val="0"/>
        <c:axPos val="b"/>
        <c:numFmt formatCode="ge" sourceLinked="1"/>
        <c:majorTickMark val="none"/>
        <c:minorTickMark val="none"/>
        <c:tickLblPos val="none"/>
        <c:crossAx val="208195344"/>
        <c:crosses val="autoZero"/>
        <c:auto val="0"/>
        <c:lblAlgn val="ctr"/>
        <c:lblOffset val="100"/>
        <c:noMultiLvlLbl val="1"/>
      </c:catAx>
      <c:valAx>
        <c:axId val="208195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194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74.400000000000006</c:v>
                </c:pt>
                <c:pt idx="1">
                  <c:v>73.8</c:v>
                </c:pt>
                <c:pt idx="2">
                  <c:v>72.7</c:v>
                </c:pt>
                <c:pt idx="3">
                  <c:v>74</c:v>
                </c:pt>
                <c:pt idx="4">
                  <c:v>74.3</c:v>
                </c:pt>
              </c:numCache>
            </c:numRef>
          </c:val>
          <c:extLst xmlns:c16r2="http://schemas.microsoft.com/office/drawing/2015/06/chart">
            <c:ext xmlns:c16="http://schemas.microsoft.com/office/drawing/2014/chart" uri="{C3380CC4-5D6E-409C-BE32-E72D297353CC}">
              <c16:uniqueId val="{00000000-4665-496F-9102-1EB048D123A6}"/>
            </c:ext>
          </c:extLst>
        </c:ser>
        <c:dLbls>
          <c:showLegendKey val="0"/>
          <c:showVal val="0"/>
          <c:showCatName val="0"/>
          <c:showSerName val="0"/>
          <c:showPercent val="0"/>
          <c:showBubbleSize val="0"/>
        </c:dLbls>
        <c:gapWidth val="180"/>
        <c:overlap val="-90"/>
        <c:axId val="208196128"/>
        <c:axId val="20819652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4665-496F-9102-1EB048D123A6}"/>
            </c:ext>
          </c:extLst>
        </c:ser>
        <c:dLbls>
          <c:showLegendKey val="0"/>
          <c:showVal val="0"/>
          <c:showCatName val="0"/>
          <c:showSerName val="0"/>
          <c:showPercent val="0"/>
          <c:showBubbleSize val="0"/>
        </c:dLbls>
        <c:marker val="1"/>
        <c:smooth val="0"/>
        <c:axId val="208196128"/>
        <c:axId val="208196520"/>
      </c:lineChart>
      <c:catAx>
        <c:axId val="208196128"/>
        <c:scaling>
          <c:orientation val="minMax"/>
        </c:scaling>
        <c:delete val="0"/>
        <c:axPos val="b"/>
        <c:numFmt formatCode="ge" sourceLinked="1"/>
        <c:majorTickMark val="none"/>
        <c:minorTickMark val="none"/>
        <c:tickLblPos val="none"/>
        <c:crossAx val="208196520"/>
        <c:crosses val="autoZero"/>
        <c:auto val="0"/>
        <c:lblAlgn val="ctr"/>
        <c:lblOffset val="100"/>
        <c:noMultiLvlLbl val="1"/>
      </c:catAx>
      <c:valAx>
        <c:axId val="208196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1961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399.94</c:v>
                </c:pt>
                <c:pt idx="1">
                  <c:v>473.3</c:v>
                </c:pt>
                <c:pt idx="2">
                  <c:v>415.48</c:v>
                </c:pt>
                <c:pt idx="3">
                  <c:v>426.45</c:v>
                </c:pt>
                <c:pt idx="4">
                  <c:v>422.23</c:v>
                </c:pt>
              </c:numCache>
            </c:numRef>
          </c:val>
          <c:extLst xmlns:c16r2="http://schemas.microsoft.com/office/drawing/2015/06/chart">
            <c:ext xmlns:c16="http://schemas.microsoft.com/office/drawing/2014/chart" uri="{C3380CC4-5D6E-409C-BE32-E72D297353CC}">
              <c16:uniqueId val="{00000000-BEB0-4235-B195-ACF21960B5F1}"/>
            </c:ext>
          </c:extLst>
        </c:ser>
        <c:dLbls>
          <c:showLegendKey val="0"/>
          <c:showVal val="0"/>
          <c:showCatName val="0"/>
          <c:showSerName val="0"/>
          <c:showPercent val="0"/>
          <c:showBubbleSize val="0"/>
        </c:dLbls>
        <c:gapWidth val="180"/>
        <c:overlap val="-90"/>
        <c:axId val="208194560"/>
        <c:axId val="20819377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175.48</c:v>
                </c:pt>
                <c:pt idx="1">
                  <c:v>178.87</c:v>
                </c:pt>
                <c:pt idx="2">
                  <c:v>186.85</c:v>
                </c:pt>
                <c:pt idx="3">
                  <c:v>189.23</c:v>
                </c:pt>
                <c:pt idx="4">
                  <c:v>193.56</c:v>
                </c:pt>
              </c:numCache>
            </c:numRef>
          </c:val>
          <c:smooth val="0"/>
          <c:extLst xmlns:c16r2="http://schemas.microsoft.com/office/drawing/2015/06/chart">
            <c:ext xmlns:c16="http://schemas.microsoft.com/office/drawing/2014/chart" uri="{C3380CC4-5D6E-409C-BE32-E72D297353CC}">
              <c16:uniqueId val="{00000001-BEB0-4235-B195-ACF21960B5F1}"/>
            </c:ext>
          </c:extLst>
        </c:ser>
        <c:dLbls>
          <c:showLegendKey val="0"/>
          <c:showVal val="0"/>
          <c:showCatName val="0"/>
          <c:showSerName val="0"/>
          <c:showPercent val="0"/>
          <c:showBubbleSize val="0"/>
        </c:dLbls>
        <c:marker val="1"/>
        <c:smooth val="0"/>
        <c:axId val="208194560"/>
        <c:axId val="208193776"/>
      </c:lineChart>
      <c:catAx>
        <c:axId val="208194560"/>
        <c:scaling>
          <c:orientation val="minMax"/>
        </c:scaling>
        <c:delete val="0"/>
        <c:axPos val="b"/>
        <c:numFmt formatCode="ge" sourceLinked="1"/>
        <c:majorTickMark val="none"/>
        <c:minorTickMark val="none"/>
        <c:tickLblPos val="none"/>
        <c:crossAx val="208193776"/>
        <c:crosses val="autoZero"/>
        <c:auto val="0"/>
        <c:lblAlgn val="ctr"/>
        <c:lblOffset val="100"/>
        <c:noMultiLvlLbl val="1"/>
      </c:catAx>
      <c:valAx>
        <c:axId val="2081937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1945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665.31</c:v>
                </c:pt>
                <c:pt idx="1">
                  <c:v>702.49</c:v>
                </c:pt>
                <c:pt idx="2">
                  <c:v>663.61</c:v>
                </c:pt>
                <c:pt idx="3">
                  <c:v>678.15</c:v>
                </c:pt>
                <c:pt idx="4">
                  <c:v>684.29</c:v>
                </c:pt>
              </c:numCache>
            </c:numRef>
          </c:val>
          <c:extLst xmlns:c16r2="http://schemas.microsoft.com/office/drawing/2015/06/chart">
            <c:ext xmlns:c16="http://schemas.microsoft.com/office/drawing/2014/chart" uri="{C3380CC4-5D6E-409C-BE32-E72D297353CC}">
              <c16:uniqueId val="{00000000-F0FD-4B16-B074-8AB43C3964D1}"/>
            </c:ext>
          </c:extLst>
        </c:ser>
        <c:dLbls>
          <c:showLegendKey val="0"/>
          <c:showVal val="0"/>
          <c:showCatName val="0"/>
          <c:showSerName val="0"/>
          <c:showPercent val="0"/>
          <c:showBubbleSize val="0"/>
        </c:dLbls>
        <c:gapWidth val="180"/>
        <c:overlap val="-90"/>
        <c:axId val="208193384"/>
        <c:axId val="20819142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307.77</c:v>
                </c:pt>
                <c:pt idx="1">
                  <c:v>314.11</c:v>
                </c:pt>
                <c:pt idx="2">
                  <c:v>319.07</c:v>
                </c:pt>
                <c:pt idx="3">
                  <c:v>324.35000000000002</c:v>
                </c:pt>
                <c:pt idx="4">
                  <c:v>330.16</c:v>
                </c:pt>
              </c:numCache>
            </c:numRef>
          </c:val>
          <c:smooth val="0"/>
          <c:extLst xmlns:c16r2="http://schemas.microsoft.com/office/drawing/2015/06/chart">
            <c:ext xmlns:c16="http://schemas.microsoft.com/office/drawing/2014/chart" uri="{C3380CC4-5D6E-409C-BE32-E72D297353CC}">
              <c16:uniqueId val="{00000001-F0FD-4B16-B074-8AB43C3964D1}"/>
            </c:ext>
          </c:extLst>
        </c:ser>
        <c:dLbls>
          <c:showLegendKey val="0"/>
          <c:showVal val="0"/>
          <c:showCatName val="0"/>
          <c:showSerName val="0"/>
          <c:showPercent val="0"/>
          <c:showBubbleSize val="0"/>
        </c:dLbls>
        <c:marker val="1"/>
        <c:smooth val="0"/>
        <c:axId val="208193384"/>
        <c:axId val="208191424"/>
      </c:lineChart>
      <c:catAx>
        <c:axId val="208193384"/>
        <c:scaling>
          <c:orientation val="minMax"/>
        </c:scaling>
        <c:delete val="0"/>
        <c:axPos val="b"/>
        <c:numFmt formatCode="ge" sourceLinked="1"/>
        <c:majorTickMark val="none"/>
        <c:minorTickMark val="none"/>
        <c:tickLblPos val="none"/>
        <c:crossAx val="208191424"/>
        <c:crosses val="autoZero"/>
        <c:auto val="0"/>
        <c:lblAlgn val="ctr"/>
        <c:lblOffset val="100"/>
        <c:noMultiLvlLbl val="1"/>
      </c:catAx>
      <c:valAx>
        <c:axId val="20819142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1933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39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39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39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40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40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40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40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40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40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40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40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40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I72" zoomScaleNormal="100" zoomScaleSheetLayoutView="100" workbookViewId="0">
      <selection activeCell="BL75" sqref="BL75:BZ89"/>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row>
    <row r="3" spans="1:78"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row>
    <row r="4" spans="1:78"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30" t="str">
        <f>データ!O6</f>
        <v>青森県　青森市</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6" t="s">
        <v>1</v>
      </c>
      <c r="C7" s="117"/>
      <c r="D7" s="117"/>
      <c r="E7" s="117"/>
      <c r="F7" s="117"/>
      <c r="G7" s="117"/>
      <c r="H7" s="117"/>
      <c r="I7" s="118"/>
      <c r="J7" s="116" t="s">
        <v>2</v>
      </c>
      <c r="K7" s="117"/>
      <c r="L7" s="117"/>
      <c r="M7" s="117"/>
      <c r="N7" s="117"/>
      <c r="O7" s="117"/>
      <c r="P7" s="117"/>
      <c r="Q7" s="118"/>
      <c r="R7" s="116" t="s">
        <v>3</v>
      </c>
      <c r="S7" s="117"/>
      <c r="T7" s="117"/>
      <c r="U7" s="117"/>
      <c r="V7" s="117"/>
      <c r="W7" s="117"/>
      <c r="X7" s="117"/>
      <c r="Y7" s="118"/>
      <c r="Z7" s="116" t="s">
        <v>4</v>
      </c>
      <c r="AA7" s="117"/>
      <c r="AB7" s="117"/>
      <c r="AC7" s="117"/>
      <c r="AD7" s="117"/>
      <c r="AE7" s="117"/>
      <c r="AF7" s="117"/>
      <c r="AG7" s="118"/>
      <c r="AH7" s="3"/>
      <c r="AJ7" s="131"/>
      <c r="AK7" s="132"/>
      <c r="AL7" s="132"/>
      <c r="AM7" s="132"/>
      <c r="AN7" s="132"/>
      <c r="AO7" s="132"/>
      <c r="AP7" s="133"/>
      <c r="AQ7" s="134">
        <f>データ!I10</f>
        <v>41275</v>
      </c>
      <c r="AR7" s="134"/>
      <c r="AS7" s="134"/>
      <c r="AT7" s="134"/>
      <c r="AU7" s="135"/>
      <c r="AV7" s="136">
        <f>データ!J10</f>
        <v>41640</v>
      </c>
      <c r="AW7" s="134"/>
      <c r="AX7" s="134"/>
      <c r="AY7" s="134"/>
      <c r="AZ7" s="135"/>
      <c r="BA7" s="136">
        <f>データ!K10</f>
        <v>42005</v>
      </c>
      <c r="BB7" s="134"/>
      <c r="BC7" s="134"/>
      <c r="BD7" s="134"/>
      <c r="BE7" s="135"/>
      <c r="BF7" s="136">
        <f>データ!L10</f>
        <v>42370</v>
      </c>
      <c r="BG7" s="134"/>
      <c r="BH7" s="134"/>
      <c r="BI7" s="134"/>
      <c r="BJ7" s="135"/>
      <c r="BK7" s="136">
        <f>データ!M10</f>
        <v>42736</v>
      </c>
      <c r="BL7" s="134"/>
      <c r="BM7" s="134"/>
      <c r="BN7" s="134"/>
      <c r="BO7" s="135"/>
      <c r="BS7" s="8"/>
      <c r="BT7" s="8"/>
      <c r="BU7" s="8"/>
      <c r="BV7" s="8"/>
      <c r="BW7" s="8"/>
      <c r="BX7" s="8"/>
      <c r="BY7" s="8"/>
    </row>
    <row r="8" spans="1:78" ht="18.75" customHeight="1" x14ac:dyDescent="0.15">
      <c r="A8" s="2"/>
      <c r="B8" s="126" t="str">
        <f>データ!P6</f>
        <v>法適用</v>
      </c>
      <c r="C8" s="127"/>
      <c r="D8" s="127"/>
      <c r="E8" s="127"/>
      <c r="F8" s="127"/>
      <c r="G8" s="127"/>
      <c r="H8" s="127"/>
      <c r="I8" s="128"/>
      <c r="J8" s="126" t="str">
        <f>データ!Q6</f>
        <v>交通事業</v>
      </c>
      <c r="K8" s="127"/>
      <c r="L8" s="127"/>
      <c r="M8" s="127"/>
      <c r="N8" s="127"/>
      <c r="O8" s="127"/>
      <c r="P8" s="127"/>
      <c r="Q8" s="128"/>
      <c r="R8" s="126" t="str">
        <f>データ!R6</f>
        <v>自動車運送事業</v>
      </c>
      <c r="S8" s="127"/>
      <c r="T8" s="127"/>
      <c r="U8" s="127"/>
      <c r="V8" s="127"/>
      <c r="W8" s="127"/>
      <c r="X8" s="127"/>
      <c r="Y8" s="128"/>
      <c r="Z8" s="126" t="str">
        <f>データ!S6</f>
        <v>自治体職員</v>
      </c>
      <c r="AA8" s="127"/>
      <c r="AB8" s="127"/>
      <c r="AC8" s="127"/>
      <c r="AD8" s="127"/>
      <c r="AE8" s="127"/>
      <c r="AF8" s="127"/>
      <c r="AG8" s="128"/>
      <c r="AH8" s="3"/>
      <c r="AJ8" s="120" t="s">
        <v>5</v>
      </c>
      <c r="AK8" s="121"/>
      <c r="AL8" s="121"/>
      <c r="AM8" s="121"/>
      <c r="AN8" s="121"/>
      <c r="AO8" s="121"/>
      <c r="AP8" s="122"/>
      <c r="AQ8" s="123">
        <f>データ!AB6</f>
        <v>8184</v>
      </c>
      <c r="AR8" s="123"/>
      <c r="AS8" s="123"/>
      <c r="AT8" s="123"/>
      <c r="AU8" s="124"/>
      <c r="AV8" s="125">
        <f>データ!AC6</f>
        <v>7547</v>
      </c>
      <c r="AW8" s="123"/>
      <c r="AX8" s="123"/>
      <c r="AY8" s="123"/>
      <c r="AZ8" s="124"/>
      <c r="BA8" s="125">
        <f>データ!AD6</f>
        <v>7362</v>
      </c>
      <c r="BB8" s="123"/>
      <c r="BC8" s="123"/>
      <c r="BD8" s="123"/>
      <c r="BE8" s="124"/>
      <c r="BF8" s="125">
        <f>データ!AE6</f>
        <v>7434</v>
      </c>
      <c r="BG8" s="123"/>
      <c r="BH8" s="123"/>
      <c r="BI8" s="123"/>
      <c r="BJ8" s="124"/>
      <c r="BK8" s="125">
        <f>データ!AF6</f>
        <v>7446</v>
      </c>
      <c r="BL8" s="123"/>
      <c r="BM8" s="123"/>
      <c r="BN8" s="123"/>
      <c r="BO8" s="124"/>
      <c r="BS8" s="9"/>
      <c r="BT8" s="9"/>
      <c r="BU8" s="9"/>
      <c r="BV8" s="9"/>
      <c r="BW8" s="9"/>
      <c r="BX8" s="9"/>
      <c r="BY8" s="9"/>
    </row>
    <row r="9" spans="1:78" ht="18.75" customHeight="1" x14ac:dyDescent="0.15">
      <c r="A9" s="2"/>
      <c r="B9" s="116" t="s">
        <v>6</v>
      </c>
      <c r="C9" s="117"/>
      <c r="D9" s="117"/>
      <c r="E9" s="117"/>
      <c r="F9" s="117"/>
      <c r="G9" s="117"/>
      <c r="H9" s="117"/>
      <c r="I9" s="118"/>
      <c r="J9" s="119" t="s">
        <v>7</v>
      </c>
      <c r="K9" s="119"/>
      <c r="L9" s="119"/>
      <c r="M9" s="119"/>
      <c r="N9" s="119"/>
      <c r="O9" s="119"/>
      <c r="P9" s="119"/>
      <c r="Q9" s="119"/>
      <c r="R9" s="119" t="s">
        <v>8</v>
      </c>
      <c r="S9" s="119"/>
      <c r="T9" s="119"/>
      <c r="U9" s="119"/>
      <c r="V9" s="119"/>
      <c r="W9" s="119"/>
      <c r="X9" s="119"/>
      <c r="Y9" s="119"/>
      <c r="Z9" s="119" t="s">
        <v>9</v>
      </c>
      <c r="AA9" s="119"/>
      <c r="AB9" s="119"/>
      <c r="AC9" s="119"/>
      <c r="AD9" s="119"/>
      <c r="AE9" s="119"/>
      <c r="AF9" s="119"/>
      <c r="AG9" s="119"/>
      <c r="AH9" s="3"/>
      <c r="AJ9" s="120" t="s">
        <v>10</v>
      </c>
      <c r="AK9" s="121"/>
      <c r="AL9" s="121"/>
      <c r="AM9" s="121"/>
      <c r="AN9" s="121"/>
      <c r="AO9" s="121"/>
      <c r="AP9" s="122"/>
      <c r="AQ9" s="108">
        <f>データ!AG6</f>
        <v>215619</v>
      </c>
      <c r="AR9" s="115"/>
      <c r="AS9" s="115"/>
      <c r="AT9" s="115"/>
      <c r="AU9" s="115"/>
      <c r="AV9" s="106">
        <f>データ!AH6</f>
        <v>174388</v>
      </c>
      <c r="AW9" s="107"/>
      <c r="AX9" s="107"/>
      <c r="AY9" s="107"/>
      <c r="AZ9" s="108"/>
      <c r="BA9" s="106">
        <f>データ!AI6</f>
        <v>274180</v>
      </c>
      <c r="BB9" s="107"/>
      <c r="BC9" s="107"/>
      <c r="BD9" s="107"/>
      <c r="BE9" s="108"/>
      <c r="BF9" s="106">
        <f>データ!AJ6</f>
        <v>221395</v>
      </c>
      <c r="BG9" s="107"/>
      <c r="BH9" s="107"/>
      <c r="BI9" s="107"/>
      <c r="BJ9" s="108"/>
      <c r="BK9" s="106">
        <f>データ!AK6</f>
        <v>134132</v>
      </c>
      <c r="BL9" s="107"/>
      <c r="BM9" s="107"/>
      <c r="BN9" s="107"/>
      <c r="BO9" s="108"/>
      <c r="BP9" s="10"/>
      <c r="BQ9" s="10"/>
      <c r="BR9" s="10"/>
      <c r="BS9" s="10"/>
      <c r="BT9" s="10"/>
      <c r="BU9" s="10"/>
      <c r="BV9" s="10"/>
      <c r="BW9" s="10"/>
      <c r="BX9" s="10"/>
      <c r="BY9" s="10"/>
    </row>
    <row r="10" spans="1:78" ht="18.399999999999999" customHeight="1" x14ac:dyDescent="0.15">
      <c r="A10" s="2"/>
      <c r="B10" s="111" t="str">
        <f>データ!T6</f>
        <v>-</v>
      </c>
      <c r="C10" s="112"/>
      <c r="D10" s="112"/>
      <c r="E10" s="112"/>
      <c r="F10" s="112"/>
      <c r="G10" s="112"/>
      <c r="H10" s="112"/>
      <c r="I10" s="113"/>
      <c r="J10" s="114">
        <f>データ!U6</f>
        <v>216</v>
      </c>
      <c r="K10" s="114"/>
      <c r="L10" s="114"/>
      <c r="M10" s="114"/>
      <c r="N10" s="114"/>
      <c r="O10" s="114"/>
      <c r="P10" s="114"/>
      <c r="Q10" s="114"/>
      <c r="R10" s="115">
        <f>データ!V6</f>
        <v>3364</v>
      </c>
      <c r="S10" s="115"/>
      <c r="T10" s="115"/>
      <c r="U10" s="115"/>
      <c r="V10" s="115"/>
      <c r="W10" s="115"/>
      <c r="X10" s="115"/>
      <c r="Y10" s="115"/>
      <c r="Z10" s="115">
        <f>データ!W6</f>
        <v>141</v>
      </c>
      <c r="AA10" s="115"/>
      <c r="AB10" s="115"/>
      <c r="AC10" s="115"/>
      <c r="AD10" s="115"/>
      <c r="AE10" s="115"/>
      <c r="AF10" s="115"/>
      <c r="AG10" s="115"/>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6" t="s">
        <v>11</v>
      </c>
      <c r="C11" s="117"/>
      <c r="D11" s="117"/>
      <c r="E11" s="117"/>
      <c r="F11" s="117"/>
      <c r="G11" s="117"/>
      <c r="H11" s="117"/>
      <c r="I11" s="118"/>
      <c r="J11" s="119" t="s">
        <v>12</v>
      </c>
      <c r="K11" s="119"/>
      <c r="L11" s="119"/>
      <c r="M11" s="119"/>
      <c r="N11" s="119"/>
      <c r="O11" s="119"/>
      <c r="P11" s="119"/>
      <c r="Q11" s="116"/>
      <c r="R11" s="116" t="s">
        <v>13</v>
      </c>
      <c r="S11" s="117"/>
      <c r="T11" s="117"/>
      <c r="U11" s="117"/>
      <c r="V11" s="117"/>
      <c r="W11" s="117"/>
      <c r="X11" s="117"/>
      <c r="Y11" s="118"/>
      <c r="Z11" s="119" t="s">
        <v>14</v>
      </c>
      <c r="AA11" s="119"/>
      <c r="AB11" s="119"/>
      <c r="AC11" s="119"/>
      <c r="AD11" s="119"/>
      <c r="AE11" s="119"/>
      <c r="AF11" s="119"/>
      <c r="AG11" s="119"/>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6">
        <f>データ!X6</f>
        <v>215</v>
      </c>
      <c r="C12" s="107"/>
      <c r="D12" s="107"/>
      <c r="E12" s="107"/>
      <c r="F12" s="107"/>
      <c r="G12" s="107"/>
      <c r="H12" s="107"/>
      <c r="I12" s="108"/>
      <c r="J12" s="109">
        <f>データ!Y6</f>
        <v>7.8</v>
      </c>
      <c r="K12" s="109"/>
      <c r="L12" s="109"/>
      <c r="M12" s="109"/>
      <c r="N12" s="109"/>
      <c r="O12" s="109"/>
      <c r="P12" s="109"/>
      <c r="Q12" s="109"/>
      <c r="R12" s="110" t="str">
        <f>データ!Z6</f>
        <v>有</v>
      </c>
      <c r="S12" s="110"/>
      <c r="T12" s="110"/>
      <c r="U12" s="110"/>
      <c r="V12" s="110"/>
      <c r="W12" s="110"/>
      <c r="X12" s="110"/>
      <c r="Y12" s="110"/>
      <c r="Z12" s="110" t="str">
        <f>データ!AA6</f>
        <v>有</v>
      </c>
      <c r="AA12" s="110"/>
      <c r="AB12" s="110"/>
      <c r="AC12" s="110"/>
      <c r="AD12" s="110"/>
      <c r="AE12" s="110"/>
      <c r="AF12" s="110"/>
      <c r="AG12" s="110"/>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8" t="s">
        <v>124</v>
      </c>
      <c r="BM17" s="99"/>
      <c r="BN17" s="99"/>
      <c r="BO17" s="99"/>
      <c r="BP17" s="99"/>
      <c r="BQ17" s="99"/>
      <c r="BR17" s="99"/>
      <c r="BS17" s="99"/>
      <c r="BT17" s="99"/>
      <c r="BU17" s="99"/>
      <c r="BV17" s="99"/>
      <c r="BW17" s="99"/>
      <c r="BX17" s="99"/>
      <c r="BY17" s="99"/>
      <c r="BZ17" s="100"/>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8"/>
      <c r="BM18" s="99"/>
      <c r="BN18" s="99"/>
      <c r="BO18" s="99"/>
      <c r="BP18" s="99"/>
      <c r="BQ18" s="99"/>
      <c r="BR18" s="99"/>
      <c r="BS18" s="99"/>
      <c r="BT18" s="99"/>
      <c r="BU18" s="99"/>
      <c r="BV18" s="99"/>
      <c r="BW18" s="99"/>
      <c r="BX18" s="99"/>
      <c r="BY18" s="99"/>
      <c r="BZ18" s="100"/>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8"/>
      <c r="BM19" s="99"/>
      <c r="BN19" s="99"/>
      <c r="BO19" s="99"/>
      <c r="BP19" s="99"/>
      <c r="BQ19" s="99"/>
      <c r="BR19" s="99"/>
      <c r="BS19" s="99"/>
      <c r="BT19" s="99"/>
      <c r="BU19" s="99"/>
      <c r="BV19" s="99"/>
      <c r="BW19" s="99"/>
      <c r="BX19" s="99"/>
      <c r="BY19" s="99"/>
      <c r="BZ19" s="100"/>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8"/>
      <c r="BM20" s="99"/>
      <c r="BN20" s="99"/>
      <c r="BO20" s="99"/>
      <c r="BP20" s="99"/>
      <c r="BQ20" s="99"/>
      <c r="BR20" s="99"/>
      <c r="BS20" s="99"/>
      <c r="BT20" s="99"/>
      <c r="BU20" s="99"/>
      <c r="BV20" s="99"/>
      <c r="BW20" s="99"/>
      <c r="BX20" s="99"/>
      <c r="BY20" s="99"/>
      <c r="BZ20" s="100"/>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8"/>
      <c r="BM21" s="99"/>
      <c r="BN21" s="99"/>
      <c r="BO21" s="99"/>
      <c r="BP21" s="99"/>
      <c r="BQ21" s="99"/>
      <c r="BR21" s="99"/>
      <c r="BS21" s="99"/>
      <c r="BT21" s="99"/>
      <c r="BU21" s="99"/>
      <c r="BV21" s="99"/>
      <c r="BW21" s="99"/>
      <c r="BX21" s="99"/>
      <c r="BY21" s="99"/>
      <c r="BZ21" s="100"/>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8"/>
      <c r="BM22" s="99"/>
      <c r="BN22" s="99"/>
      <c r="BO22" s="99"/>
      <c r="BP22" s="99"/>
      <c r="BQ22" s="99"/>
      <c r="BR22" s="99"/>
      <c r="BS22" s="99"/>
      <c r="BT22" s="99"/>
      <c r="BU22" s="99"/>
      <c r="BV22" s="99"/>
      <c r="BW22" s="99"/>
      <c r="BX22" s="99"/>
      <c r="BY22" s="99"/>
      <c r="BZ22" s="100"/>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8"/>
      <c r="BM23" s="99"/>
      <c r="BN23" s="99"/>
      <c r="BO23" s="99"/>
      <c r="BP23" s="99"/>
      <c r="BQ23" s="99"/>
      <c r="BR23" s="99"/>
      <c r="BS23" s="99"/>
      <c r="BT23" s="99"/>
      <c r="BU23" s="99"/>
      <c r="BV23" s="99"/>
      <c r="BW23" s="99"/>
      <c r="BX23" s="99"/>
      <c r="BY23" s="99"/>
      <c r="BZ23" s="100"/>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8"/>
      <c r="BM24" s="99"/>
      <c r="BN24" s="99"/>
      <c r="BO24" s="99"/>
      <c r="BP24" s="99"/>
      <c r="BQ24" s="99"/>
      <c r="BR24" s="99"/>
      <c r="BS24" s="99"/>
      <c r="BT24" s="99"/>
      <c r="BU24" s="99"/>
      <c r="BV24" s="99"/>
      <c r="BW24" s="99"/>
      <c r="BX24" s="99"/>
      <c r="BY24" s="99"/>
      <c r="BZ24" s="100"/>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8"/>
      <c r="BM25" s="99"/>
      <c r="BN25" s="99"/>
      <c r="BO25" s="99"/>
      <c r="BP25" s="99"/>
      <c r="BQ25" s="99"/>
      <c r="BR25" s="99"/>
      <c r="BS25" s="99"/>
      <c r="BT25" s="99"/>
      <c r="BU25" s="99"/>
      <c r="BV25" s="99"/>
      <c r="BW25" s="99"/>
      <c r="BX25" s="99"/>
      <c r="BY25" s="99"/>
      <c r="BZ25" s="100"/>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8"/>
      <c r="BM26" s="99"/>
      <c r="BN26" s="99"/>
      <c r="BO26" s="99"/>
      <c r="BP26" s="99"/>
      <c r="BQ26" s="99"/>
      <c r="BR26" s="99"/>
      <c r="BS26" s="99"/>
      <c r="BT26" s="99"/>
      <c r="BU26" s="99"/>
      <c r="BV26" s="99"/>
      <c r="BW26" s="99"/>
      <c r="BX26" s="99"/>
      <c r="BY26" s="99"/>
      <c r="BZ26" s="100"/>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8"/>
      <c r="BM27" s="99"/>
      <c r="BN27" s="99"/>
      <c r="BO27" s="99"/>
      <c r="BP27" s="99"/>
      <c r="BQ27" s="99"/>
      <c r="BR27" s="99"/>
      <c r="BS27" s="99"/>
      <c r="BT27" s="99"/>
      <c r="BU27" s="99"/>
      <c r="BV27" s="99"/>
      <c r="BW27" s="99"/>
      <c r="BX27" s="99"/>
      <c r="BY27" s="99"/>
      <c r="BZ27" s="100"/>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8"/>
      <c r="BM28" s="99"/>
      <c r="BN28" s="99"/>
      <c r="BO28" s="99"/>
      <c r="BP28" s="99"/>
      <c r="BQ28" s="99"/>
      <c r="BR28" s="99"/>
      <c r="BS28" s="99"/>
      <c r="BT28" s="99"/>
      <c r="BU28" s="99"/>
      <c r="BV28" s="99"/>
      <c r="BW28" s="99"/>
      <c r="BX28" s="99"/>
      <c r="BY28" s="99"/>
      <c r="BZ28" s="100"/>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8"/>
      <c r="BM29" s="99"/>
      <c r="BN29" s="99"/>
      <c r="BO29" s="99"/>
      <c r="BP29" s="99"/>
      <c r="BQ29" s="99"/>
      <c r="BR29" s="99"/>
      <c r="BS29" s="99"/>
      <c r="BT29" s="99"/>
      <c r="BU29" s="99"/>
      <c r="BV29" s="99"/>
      <c r="BW29" s="99"/>
      <c r="BX29" s="99"/>
      <c r="BY29" s="99"/>
      <c r="BZ29" s="100"/>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8"/>
      <c r="BM30" s="99"/>
      <c r="BN30" s="99"/>
      <c r="BO30" s="99"/>
      <c r="BP30" s="99"/>
      <c r="BQ30" s="99"/>
      <c r="BR30" s="99"/>
      <c r="BS30" s="99"/>
      <c r="BT30" s="99"/>
      <c r="BU30" s="99"/>
      <c r="BV30" s="99"/>
      <c r="BW30" s="99"/>
      <c r="BX30" s="99"/>
      <c r="BY30" s="99"/>
      <c r="BZ30" s="100"/>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8"/>
      <c r="BM31" s="99"/>
      <c r="BN31" s="99"/>
      <c r="BO31" s="99"/>
      <c r="BP31" s="99"/>
      <c r="BQ31" s="99"/>
      <c r="BR31" s="99"/>
      <c r="BS31" s="99"/>
      <c r="BT31" s="99"/>
      <c r="BU31" s="99"/>
      <c r="BV31" s="99"/>
      <c r="BW31" s="99"/>
      <c r="BX31" s="99"/>
      <c r="BY31" s="99"/>
      <c r="BZ31" s="100"/>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8"/>
      <c r="BM32" s="99"/>
      <c r="BN32" s="99"/>
      <c r="BO32" s="99"/>
      <c r="BP32" s="99"/>
      <c r="BQ32" s="99"/>
      <c r="BR32" s="99"/>
      <c r="BS32" s="99"/>
      <c r="BT32" s="99"/>
      <c r="BU32" s="99"/>
      <c r="BV32" s="99"/>
      <c r="BW32" s="99"/>
      <c r="BX32" s="99"/>
      <c r="BY32" s="99"/>
      <c r="BZ32" s="100"/>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8"/>
      <c r="BM33" s="99"/>
      <c r="BN33" s="99"/>
      <c r="BO33" s="99"/>
      <c r="BP33" s="99"/>
      <c r="BQ33" s="99"/>
      <c r="BR33" s="99"/>
      <c r="BS33" s="99"/>
      <c r="BT33" s="99"/>
      <c r="BU33" s="99"/>
      <c r="BV33" s="99"/>
      <c r="BW33" s="99"/>
      <c r="BX33" s="99"/>
      <c r="BY33" s="99"/>
      <c r="BZ33" s="100"/>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8"/>
      <c r="BM34" s="99"/>
      <c r="BN34" s="99"/>
      <c r="BO34" s="99"/>
      <c r="BP34" s="99"/>
      <c r="BQ34" s="99"/>
      <c r="BR34" s="99"/>
      <c r="BS34" s="99"/>
      <c r="BT34" s="99"/>
      <c r="BU34" s="99"/>
      <c r="BV34" s="99"/>
      <c r="BW34" s="99"/>
      <c r="BX34" s="99"/>
      <c r="BY34" s="99"/>
      <c r="BZ34" s="100"/>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8"/>
      <c r="BM35" s="99"/>
      <c r="BN35" s="99"/>
      <c r="BO35" s="99"/>
      <c r="BP35" s="99"/>
      <c r="BQ35" s="99"/>
      <c r="BR35" s="99"/>
      <c r="BS35" s="99"/>
      <c r="BT35" s="99"/>
      <c r="BU35" s="99"/>
      <c r="BV35" s="99"/>
      <c r="BW35" s="99"/>
      <c r="BX35" s="99"/>
      <c r="BY35" s="99"/>
      <c r="BZ35" s="100"/>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8"/>
      <c r="BM36" s="99"/>
      <c r="BN36" s="99"/>
      <c r="BO36" s="99"/>
      <c r="BP36" s="99"/>
      <c r="BQ36" s="99"/>
      <c r="BR36" s="99"/>
      <c r="BS36" s="99"/>
      <c r="BT36" s="99"/>
      <c r="BU36" s="99"/>
      <c r="BV36" s="99"/>
      <c r="BW36" s="99"/>
      <c r="BX36" s="99"/>
      <c r="BY36" s="99"/>
      <c r="BZ36" s="100"/>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8"/>
      <c r="BM37" s="99"/>
      <c r="BN37" s="99"/>
      <c r="BO37" s="99"/>
      <c r="BP37" s="99"/>
      <c r="BQ37" s="99"/>
      <c r="BR37" s="99"/>
      <c r="BS37" s="99"/>
      <c r="BT37" s="99"/>
      <c r="BU37" s="99"/>
      <c r="BV37" s="99"/>
      <c r="BW37" s="99"/>
      <c r="BX37" s="99"/>
      <c r="BY37" s="99"/>
      <c r="BZ37" s="100"/>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8"/>
      <c r="BM38" s="99"/>
      <c r="BN38" s="99"/>
      <c r="BO38" s="99"/>
      <c r="BP38" s="99"/>
      <c r="BQ38" s="99"/>
      <c r="BR38" s="99"/>
      <c r="BS38" s="99"/>
      <c r="BT38" s="99"/>
      <c r="BU38" s="99"/>
      <c r="BV38" s="99"/>
      <c r="BW38" s="99"/>
      <c r="BX38" s="99"/>
      <c r="BY38" s="99"/>
      <c r="BZ38" s="100"/>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8"/>
      <c r="BM39" s="99"/>
      <c r="BN39" s="99"/>
      <c r="BO39" s="99"/>
      <c r="BP39" s="99"/>
      <c r="BQ39" s="99"/>
      <c r="BR39" s="99"/>
      <c r="BS39" s="99"/>
      <c r="BT39" s="99"/>
      <c r="BU39" s="99"/>
      <c r="BV39" s="99"/>
      <c r="BW39" s="99"/>
      <c r="BX39" s="99"/>
      <c r="BY39" s="99"/>
      <c r="BZ39" s="100"/>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8"/>
      <c r="BM40" s="99"/>
      <c r="BN40" s="99"/>
      <c r="BO40" s="99"/>
      <c r="BP40" s="99"/>
      <c r="BQ40" s="99"/>
      <c r="BR40" s="99"/>
      <c r="BS40" s="99"/>
      <c r="BT40" s="99"/>
      <c r="BU40" s="99"/>
      <c r="BV40" s="99"/>
      <c r="BW40" s="99"/>
      <c r="BX40" s="99"/>
      <c r="BY40" s="99"/>
      <c r="BZ40" s="100"/>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8"/>
      <c r="BM41" s="99"/>
      <c r="BN41" s="99"/>
      <c r="BO41" s="99"/>
      <c r="BP41" s="99"/>
      <c r="BQ41" s="99"/>
      <c r="BR41" s="99"/>
      <c r="BS41" s="99"/>
      <c r="BT41" s="99"/>
      <c r="BU41" s="99"/>
      <c r="BV41" s="99"/>
      <c r="BW41" s="99"/>
      <c r="BX41" s="99"/>
      <c r="BY41" s="99"/>
      <c r="BZ41" s="100"/>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8"/>
      <c r="BM42" s="99"/>
      <c r="BN42" s="99"/>
      <c r="BO42" s="99"/>
      <c r="BP42" s="99"/>
      <c r="BQ42" s="99"/>
      <c r="BR42" s="99"/>
      <c r="BS42" s="99"/>
      <c r="BT42" s="99"/>
      <c r="BU42" s="99"/>
      <c r="BV42" s="99"/>
      <c r="BW42" s="99"/>
      <c r="BX42" s="99"/>
      <c r="BY42" s="99"/>
      <c r="BZ42" s="100"/>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8"/>
      <c r="BM43" s="99"/>
      <c r="BN43" s="99"/>
      <c r="BO43" s="99"/>
      <c r="BP43" s="99"/>
      <c r="BQ43" s="99"/>
      <c r="BR43" s="99"/>
      <c r="BS43" s="99"/>
      <c r="BT43" s="99"/>
      <c r="BU43" s="99"/>
      <c r="BV43" s="99"/>
      <c r="BW43" s="99"/>
      <c r="BX43" s="99"/>
      <c r="BY43" s="99"/>
      <c r="BZ43" s="100"/>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8"/>
      <c r="BM44" s="99"/>
      <c r="BN44" s="99"/>
      <c r="BO44" s="99"/>
      <c r="BP44" s="99"/>
      <c r="BQ44" s="99"/>
      <c r="BR44" s="99"/>
      <c r="BS44" s="99"/>
      <c r="BT44" s="99"/>
      <c r="BU44" s="99"/>
      <c r="BV44" s="99"/>
      <c r="BW44" s="99"/>
      <c r="BX44" s="99"/>
      <c r="BY44" s="99"/>
      <c r="BZ44" s="100"/>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8"/>
      <c r="BM45" s="99"/>
      <c r="BN45" s="99"/>
      <c r="BO45" s="99"/>
      <c r="BP45" s="99"/>
      <c r="BQ45" s="99"/>
      <c r="BR45" s="99"/>
      <c r="BS45" s="99"/>
      <c r="BT45" s="99"/>
      <c r="BU45" s="99"/>
      <c r="BV45" s="99"/>
      <c r="BW45" s="99"/>
      <c r="BX45" s="99"/>
      <c r="BY45" s="99"/>
      <c r="BZ45" s="100"/>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8"/>
      <c r="BM46" s="99"/>
      <c r="BN46" s="99"/>
      <c r="BO46" s="99"/>
      <c r="BP46" s="99"/>
      <c r="BQ46" s="99"/>
      <c r="BR46" s="99"/>
      <c r="BS46" s="99"/>
      <c r="BT46" s="99"/>
      <c r="BU46" s="99"/>
      <c r="BV46" s="99"/>
      <c r="BW46" s="99"/>
      <c r="BX46" s="99"/>
      <c r="BY46" s="99"/>
      <c r="BZ46" s="100"/>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8"/>
      <c r="BM47" s="99"/>
      <c r="BN47" s="99"/>
      <c r="BO47" s="99"/>
      <c r="BP47" s="99"/>
      <c r="BQ47" s="99"/>
      <c r="BR47" s="99"/>
      <c r="BS47" s="99"/>
      <c r="BT47" s="99"/>
      <c r="BU47" s="99"/>
      <c r="BV47" s="99"/>
      <c r="BW47" s="99"/>
      <c r="BX47" s="99"/>
      <c r="BY47" s="99"/>
      <c r="BZ47" s="100"/>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8"/>
      <c r="BM48" s="99"/>
      <c r="BN48" s="99"/>
      <c r="BO48" s="99"/>
      <c r="BP48" s="99"/>
      <c r="BQ48" s="99"/>
      <c r="BR48" s="99"/>
      <c r="BS48" s="99"/>
      <c r="BT48" s="99"/>
      <c r="BU48" s="99"/>
      <c r="BV48" s="99"/>
      <c r="BW48" s="99"/>
      <c r="BX48" s="99"/>
      <c r="BY48" s="99"/>
      <c r="BZ48" s="100"/>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8"/>
      <c r="BM49" s="99"/>
      <c r="BN49" s="99"/>
      <c r="BO49" s="99"/>
      <c r="BP49" s="99"/>
      <c r="BQ49" s="99"/>
      <c r="BR49" s="99"/>
      <c r="BS49" s="99"/>
      <c r="BT49" s="99"/>
      <c r="BU49" s="99"/>
      <c r="BV49" s="99"/>
      <c r="BW49" s="99"/>
      <c r="BX49" s="99"/>
      <c r="BY49" s="99"/>
      <c r="BZ49" s="100"/>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8"/>
      <c r="BM50" s="99"/>
      <c r="BN50" s="99"/>
      <c r="BO50" s="99"/>
      <c r="BP50" s="99"/>
      <c r="BQ50" s="99"/>
      <c r="BR50" s="99"/>
      <c r="BS50" s="99"/>
      <c r="BT50" s="99"/>
      <c r="BU50" s="99"/>
      <c r="BV50" s="99"/>
      <c r="BW50" s="99"/>
      <c r="BX50" s="99"/>
      <c r="BY50" s="99"/>
      <c r="BZ50" s="100"/>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8"/>
      <c r="BM51" s="99"/>
      <c r="BN51" s="99"/>
      <c r="BO51" s="99"/>
      <c r="BP51" s="99"/>
      <c r="BQ51" s="99"/>
      <c r="BR51" s="99"/>
      <c r="BS51" s="99"/>
      <c r="BT51" s="99"/>
      <c r="BU51" s="99"/>
      <c r="BV51" s="99"/>
      <c r="BW51" s="99"/>
      <c r="BX51" s="99"/>
      <c r="BY51" s="99"/>
      <c r="BZ51" s="100"/>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01"/>
      <c r="BM52" s="102"/>
      <c r="BN52" s="102"/>
      <c r="BO52" s="102"/>
      <c r="BP52" s="102"/>
      <c r="BQ52" s="102"/>
      <c r="BR52" s="102"/>
      <c r="BS52" s="102"/>
      <c r="BT52" s="102"/>
      <c r="BU52" s="102"/>
      <c r="BV52" s="102"/>
      <c r="BW52" s="102"/>
      <c r="BX52" s="102"/>
      <c r="BY52" s="102"/>
      <c r="BZ52" s="103"/>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125</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104"/>
      <c r="D64" s="104"/>
      <c r="E64" s="104"/>
      <c r="F64" s="104"/>
      <c r="G64" s="104"/>
      <c r="H64" s="104"/>
      <c r="I64" s="104"/>
      <c r="J64" s="104"/>
      <c r="K64" s="104"/>
      <c r="L64" s="104"/>
      <c r="M64" s="104"/>
      <c r="N64" s="104"/>
      <c r="O64" s="104"/>
      <c r="P64" s="104"/>
      <c r="Q64" s="29"/>
      <c r="R64" s="104"/>
      <c r="S64" s="104"/>
      <c r="T64" s="104"/>
      <c r="U64" s="104"/>
      <c r="V64" s="104"/>
      <c r="W64" s="104"/>
      <c r="X64" s="104"/>
      <c r="Y64" s="104"/>
      <c r="Z64" s="104"/>
      <c r="AA64" s="104"/>
      <c r="AB64" s="104"/>
      <c r="AC64" s="104"/>
      <c r="AD64" s="104"/>
      <c r="AE64" s="104"/>
      <c r="AF64" s="29"/>
      <c r="AG64" s="104"/>
      <c r="AH64" s="104"/>
      <c r="AI64" s="104"/>
      <c r="AJ64" s="104"/>
      <c r="AK64" s="104"/>
      <c r="AL64" s="104"/>
      <c r="AM64" s="104"/>
      <c r="AN64" s="104"/>
      <c r="AO64" s="104"/>
      <c r="AP64" s="104"/>
      <c r="AQ64" s="104"/>
      <c r="AR64" s="104"/>
      <c r="AS64" s="104"/>
      <c r="AT64" s="104"/>
      <c r="AU64" s="29"/>
      <c r="AV64" s="104"/>
      <c r="AW64" s="104"/>
      <c r="AX64" s="104"/>
      <c r="AY64" s="104"/>
      <c r="AZ64" s="104"/>
      <c r="BA64" s="104"/>
      <c r="BB64" s="104"/>
      <c r="BC64" s="104"/>
      <c r="BD64" s="104"/>
      <c r="BE64" s="104"/>
      <c r="BF64" s="104"/>
      <c r="BG64" s="104"/>
      <c r="BH64" s="104"/>
      <c r="BI64" s="104"/>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105" t="s">
        <v>20</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126</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36fMtV5oZm6trPdBH5vOOR3kw4KzJlnBj0l9+JfLtLwU5KAnsTaAdsGe6ktGqRvM19XzNUSTu1AwhDOMnFpduQ==" saltValue="8BEsUOOVDJ7sh9l2EemU/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2017</v>
      </c>
      <c r="J6" s="55" t="str">
        <f t="shared" ref="J6:AK6" si="3">J7</f>
        <v>022012</v>
      </c>
      <c r="K6" s="55" t="str">
        <f t="shared" si="3"/>
        <v>46</v>
      </c>
      <c r="L6" s="55" t="str">
        <f t="shared" si="3"/>
        <v>03</v>
      </c>
      <c r="M6" s="56" t="str">
        <f>M7</f>
        <v>3</v>
      </c>
      <c r="N6" s="56" t="str">
        <f>N7</f>
        <v>000</v>
      </c>
      <c r="O6" s="55" t="str">
        <f t="shared" si="3"/>
        <v>青森県　青森市</v>
      </c>
      <c r="P6" s="55" t="str">
        <f t="shared" si="3"/>
        <v>法適用</v>
      </c>
      <c r="Q6" s="55" t="str">
        <f t="shared" si="3"/>
        <v>交通事業</v>
      </c>
      <c r="R6" s="55" t="str">
        <f t="shared" si="3"/>
        <v>自動車運送事業</v>
      </c>
      <c r="S6" s="55" t="str">
        <f t="shared" si="3"/>
        <v>自治体職員</v>
      </c>
      <c r="T6" s="57" t="str">
        <f t="shared" si="3"/>
        <v>-</v>
      </c>
      <c r="U6" s="57">
        <f t="shared" si="3"/>
        <v>216</v>
      </c>
      <c r="V6" s="58">
        <f t="shared" si="3"/>
        <v>3364</v>
      </c>
      <c r="W6" s="58">
        <f t="shared" si="3"/>
        <v>141</v>
      </c>
      <c r="X6" s="58">
        <f t="shared" si="3"/>
        <v>215</v>
      </c>
      <c r="Y6" s="57">
        <f>Y7</f>
        <v>7.8</v>
      </c>
      <c r="Z6" s="55" t="str">
        <f t="shared" si="3"/>
        <v>有</v>
      </c>
      <c r="AA6" s="55" t="str">
        <f t="shared" si="3"/>
        <v>有</v>
      </c>
      <c r="AB6" s="58">
        <f t="shared" si="3"/>
        <v>8184</v>
      </c>
      <c r="AC6" s="58">
        <f t="shared" si="3"/>
        <v>7547</v>
      </c>
      <c r="AD6" s="58">
        <f t="shared" si="3"/>
        <v>7362</v>
      </c>
      <c r="AE6" s="58">
        <f t="shared" si="3"/>
        <v>7434</v>
      </c>
      <c r="AF6" s="58">
        <f t="shared" si="3"/>
        <v>7446</v>
      </c>
      <c r="AG6" s="58">
        <f t="shared" si="3"/>
        <v>215619</v>
      </c>
      <c r="AH6" s="58">
        <f t="shared" si="3"/>
        <v>174388</v>
      </c>
      <c r="AI6" s="58">
        <f t="shared" si="3"/>
        <v>274180</v>
      </c>
      <c r="AJ6" s="58">
        <f t="shared" si="3"/>
        <v>221395</v>
      </c>
      <c r="AK6" s="58">
        <f t="shared" si="3"/>
        <v>134132</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t="s">
        <v>98</v>
      </c>
      <c r="U7" s="64">
        <v>216</v>
      </c>
      <c r="V7" s="65">
        <v>3364</v>
      </c>
      <c r="W7" s="65">
        <v>141</v>
      </c>
      <c r="X7" s="65">
        <v>215</v>
      </c>
      <c r="Y7" s="64">
        <v>7.8</v>
      </c>
      <c r="Z7" s="63" t="s">
        <v>99</v>
      </c>
      <c r="AA7" s="63" t="s">
        <v>99</v>
      </c>
      <c r="AB7" s="65">
        <v>8184</v>
      </c>
      <c r="AC7" s="65">
        <v>7547</v>
      </c>
      <c r="AD7" s="65">
        <v>7362</v>
      </c>
      <c r="AE7" s="65">
        <v>7434</v>
      </c>
      <c r="AF7" s="65">
        <v>7446</v>
      </c>
      <c r="AG7" s="65">
        <v>215619</v>
      </c>
      <c r="AH7" s="65">
        <v>174388</v>
      </c>
      <c r="AI7" s="65">
        <v>274180</v>
      </c>
      <c r="AJ7" s="65">
        <v>221395</v>
      </c>
      <c r="AK7" s="65">
        <v>134132</v>
      </c>
      <c r="AL7" s="64">
        <v>92.3</v>
      </c>
      <c r="AM7" s="64">
        <v>97.5</v>
      </c>
      <c r="AN7" s="64">
        <v>105.9</v>
      </c>
      <c r="AO7" s="64">
        <v>98.6</v>
      </c>
      <c r="AP7" s="64">
        <v>100.6</v>
      </c>
      <c r="AQ7" s="64">
        <v>103</v>
      </c>
      <c r="AR7" s="64">
        <v>102.8</v>
      </c>
      <c r="AS7" s="64">
        <v>104.1</v>
      </c>
      <c r="AT7" s="64">
        <v>103.5</v>
      </c>
      <c r="AU7" s="64">
        <v>103.3</v>
      </c>
      <c r="AV7" s="64">
        <v>100</v>
      </c>
      <c r="AW7" s="64">
        <v>84.7</v>
      </c>
      <c r="AX7" s="64">
        <v>84.5</v>
      </c>
      <c r="AY7" s="64">
        <v>87.4</v>
      </c>
      <c r="AZ7" s="64">
        <v>83.3</v>
      </c>
      <c r="BA7" s="64">
        <v>87.7</v>
      </c>
      <c r="BB7" s="64">
        <v>93.5</v>
      </c>
      <c r="BC7" s="64">
        <v>93.3</v>
      </c>
      <c r="BD7" s="64">
        <v>95.5</v>
      </c>
      <c r="BE7" s="64">
        <v>94.2</v>
      </c>
      <c r="BF7" s="64">
        <v>94</v>
      </c>
      <c r="BG7" s="64">
        <v>100</v>
      </c>
      <c r="BH7" s="64">
        <v>33.5</v>
      </c>
      <c r="BI7" s="64">
        <v>20.3</v>
      </c>
      <c r="BJ7" s="64">
        <v>34.4</v>
      </c>
      <c r="BK7" s="64">
        <v>44.4</v>
      </c>
      <c r="BL7" s="64">
        <v>56.1</v>
      </c>
      <c r="BM7" s="64">
        <v>196.1</v>
      </c>
      <c r="BN7" s="64">
        <v>96.5</v>
      </c>
      <c r="BO7" s="64">
        <v>97.7</v>
      </c>
      <c r="BP7" s="64">
        <v>100</v>
      </c>
      <c r="BQ7" s="64">
        <v>156.69999999999999</v>
      </c>
      <c r="BR7" s="64">
        <v>100</v>
      </c>
      <c r="BS7" s="64">
        <v>75.8</v>
      </c>
      <c r="BT7" s="64">
        <v>115.3</v>
      </c>
      <c r="BU7" s="64">
        <v>116.9</v>
      </c>
      <c r="BV7" s="64">
        <v>114.6</v>
      </c>
      <c r="BW7" s="64">
        <v>102</v>
      </c>
      <c r="BX7" s="64">
        <v>76.599999999999994</v>
      </c>
      <c r="BY7" s="64">
        <v>102.5</v>
      </c>
      <c r="BZ7" s="64">
        <v>90.4</v>
      </c>
      <c r="CA7" s="64">
        <v>86.1</v>
      </c>
      <c r="CB7" s="64">
        <v>62.9</v>
      </c>
      <c r="CC7" s="64">
        <v>0</v>
      </c>
      <c r="CD7" s="64">
        <v>26.3</v>
      </c>
      <c r="CE7" s="64">
        <v>23.1</v>
      </c>
      <c r="CF7" s="64">
        <v>37.200000000000003</v>
      </c>
      <c r="CG7" s="64">
        <v>29.8</v>
      </c>
      <c r="CH7" s="64">
        <v>18</v>
      </c>
      <c r="CI7" s="64">
        <v>17.7</v>
      </c>
      <c r="CJ7" s="64">
        <v>15.7</v>
      </c>
      <c r="CK7" s="64">
        <v>13.6</v>
      </c>
      <c r="CL7" s="64">
        <v>14.6</v>
      </c>
      <c r="CM7" s="64">
        <v>14.5</v>
      </c>
      <c r="CN7" s="64">
        <v>313.8</v>
      </c>
      <c r="CO7" s="64">
        <v>327.10000000000002</v>
      </c>
      <c r="CP7" s="64">
        <v>305.39999999999998</v>
      </c>
      <c r="CQ7" s="64">
        <v>308.8</v>
      </c>
      <c r="CR7" s="64">
        <v>309.10000000000002</v>
      </c>
      <c r="CS7" s="64">
        <v>183</v>
      </c>
      <c r="CT7" s="64">
        <v>181.8</v>
      </c>
      <c r="CU7" s="64">
        <v>177.3</v>
      </c>
      <c r="CV7" s="64">
        <v>180</v>
      </c>
      <c r="CW7" s="64">
        <v>180.1</v>
      </c>
      <c r="CX7" s="64">
        <v>8.4</v>
      </c>
      <c r="CY7" s="64">
        <v>7.1</v>
      </c>
      <c r="CZ7" s="64">
        <v>12.2</v>
      </c>
      <c r="DA7" s="64">
        <v>9.6</v>
      </c>
      <c r="DB7" s="64">
        <v>5.8</v>
      </c>
      <c r="DC7" s="64">
        <v>9.6999999999999993</v>
      </c>
      <c r="DD7" s="64">
        <v>8.6999999999999993</v>
      </c>
      <c r="DE7" s="64">
        <v>7.7</v>
      </c>
      <c r="DF7" s="64">
        <v>8.1</v>
      </c>
      <c r="DG7" s="64">
        <v>8</v>
      </c>
      <c r="DH7" s="64">
        <v>25</v>
      </c>
      <c r="DI7" s="64">
        <v>26.1</v>
      </c>
      <c r="DJ7" s="64">
        <v>32.799999999999997</v>
      </c>
      <c r="DK7" s="64">
        <v>32.700000000000003</v>
      </c>
      <c r="DL7" s="64">
        <v>33.1</v>
      </c>
      <c r="DM7" s="64">
        <v>37.5</v>
      </c>
      <c r="DN7" s="64">
        <v>30.9</v>
      </c>
      <c r="DO7" s="64">
        <v>27</v>
      </c>
      <c r="DP7" s="64">
        <v>22.5</v>
      </c>
      <c r="DQ7" s="64">
        <v>21.9</v>
      </c>
      <c r="DR7" s="64">
        <v>74.400000000000006</v>
      </c>
      <c r="DS7" s="64">
        <v>73.8</v>
      </c>
      <c r="DT7" s="64">
        <v>72.7</v>
      </c>
      <c r="DU7" s="64">
        <v>74</v>
      </c>
      <c r="DV7" s="64">
        <v>74.3</v>
      </c>
      <c r="DW7" s="64">
        <v>69.7</v>
      </c>
      <c r="DX7" s="64">
        <v>79.3</v>
      </c>
      <c r="DY7" s="64">
        <v>78.900000000000006</v>
      </c>
      <c r="DZ7" s="64">
        <v>78.400000000000006</v>
      </c>
      <c r="EA7" s="64">
        <v>77.8</v>
      </c>
      <c r="EB7" s="66">
        <v>465.94</v>
      </c>
      <c r="EC7" s="66">
        <v>485.57</v>
      </c>
      <c r="ED7" s="66">
        <v>478.26</v>
      </c>
      <c r="EE7" s="66">
        <v>481.31</v>
      </c>
      <c r="EF7" s="66">
        <v>497.07</v>
      </c>
      <c r="EG7" s="66">
        <v>247.18</v>
      </c>
      <c r="EH7" s="66">
        <v>247.65</v>
      </c>
      <c r="EI7" s="66">
        <v>251.2</v>
      </c>
      <c r="EJ7" s="66">
        <v>255.17</v>
      </c>
      <c r="EK7" s="66">
        <v>248.24</v>
      </c>
      <c r="EL7" s="66">
        <v>665.31</v>
      </c>
      <c r="EM7" s="66">
        <v>702.49</v>
      </c>
      <c r="EN7" s="66">
        <v>663.61</v>
      </c>
      <c r="EO7" s="66">
        <v>678.15</v>
      </c>
      <c r="EP7" s="66">
        <v>684.29</v>
      </c>
      <c r="EQ7" s="66">
        <v>307.77</v>
      </c>
      <c r="ER7" s="66">
        <v>314.11</v>
      </c>
      <c r="ES7" s="66">
        <v>319.07</v>
      </c>
      <c r="ET7" s="66">
        <v>324.35000000000002</v>
      </c>
      <c r="EU7" s="66">
        <v>330.16</v>
      </c>
      <c r="EV7" s="66">
        <v>399.94</v>
      </c>
      <c r="EW7" s="66">
        <v>473.3</v>
      </c>
      <c r="EX7" s="66">
        <v>415.48</v>
      </c>
      <c r="EY7" s="66">
        <v>426.45</v>
      </c>
      <c r="EZ7" s="66">
        <v>422.23</v>
      </c>
      <c r="FA7" s="66">
        <v>175.48</v>
      </c>
      <c r="FB7" s="66">
        <v>178.87</v>
      </c>
      <c r="FC7" s="66">
        <v>186.85</v>
      </c>
      <c r="FD7" s="66">
        <v>189.23</v>
      </c>
      <c r="FE7" s="66">
        <v>193.56</v>
      </c>
      <c r="FF7" s="64">
        <v>13.4</v>
      </c>
      <c r="FG7" s="64">
        <v>13.6</v>
      </c>
      <c r="FH7" s="64">
        <v>14</v>
      </c>
      <c r="FI7" s="64">
        <v>13.8</v>
      </c>
      <c r="FJ7" s="64">
        <v>14.2</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15">
      <c r="H10" s="68" t="s">
        <v>106</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107</v>
      </c>
      <c r="AV11" s="75">
        <f>AW7</f>
        <v>84.7</v>
      </c>
      <c r="AW11" s="75">
        <f>AX7</f>
        <v>84.5</v>
      </c>
      <c r="AX11" s="75">
        <f>AY7</f>
        <v>87.4</v>
      </c>
      <c r="AY11" s="75">
        <f>AZ7</f>
        <v>83.3</v>
      </c>
      <c r="AZ11" s="75">
        <f>BA7</f>
        <v>87.7</v>
      </c>
      <c r="BA11" s="71"/>
      <c r="BB11" s="72"/>
      <c r="BC11" s="71"/>
      <c r="BD11" s="71"/>
      <c r="BE11" s="71"/>
      <c r="BF11" s="74" t="s">
        <v>107</v>
      </c>
      <c r="BG11" s="75">
        <f>BH7</f>
        <v>33.5</v>
      </c>
      <c r="BH11" s="75">
        <f>BI7</f>
        <v>20.3</v>
      </c>
      <c r="BI11" s="75">
        <f>BJ7</f>
        <v>34.4</v>
      </c>
      <c r="BJ11" s="75">
        <f>BK7</f>
        <v>44.4</v>
      </c>
      <c r="BK11" s="75">
        <f>BL7</f>
        <v>56.1</v>
      </c>
      <c r="BL11" s="71"/>
      <c r="BM11" s="71"/>
      <c r="BN11" s="71"/>
      <c r="BO11" s="71"/>
      <c r="BP11" s="71"/>
      <c r="BQ11" s="74" t="s">
        <v>107</v>
      </c>
      <c r="BR11" s="75">
        <f>BS7</f>
        <v>75.8</v>
      </c>
      <c r="BS11" s="75">
        <f>BT7</f>
        <v>115.3</v>
      </c>
      <c r="BT11" s="75">
        <f>BU7</f>
        <v>116.9</v>
      </c>
      <c r="BU11" s="75">
        <f>BV7</f>
        <v>114.6</v>
      </c>
      <c r="BV11" s="75">
        <f>BW7</f>
        <v>102</v>
      </c>
      <c r="BW11" s="71"/>
      <c r="BX11" s="71"/>
      <c r="BY11" s="71"/>
      <c r="BZ11" s="71"/>
      <c r="CA11" s="71"/>
      <c r="CB11" s="74" t="s">
        <v>108</v>
      </c>
      <c r="CC11" s="75">
        <f>CD7</f>
        <v>26.3</v>
      </c>
      <c r="CD11" s="75">
        <f>CE7</f>
        <v>23.1</v>
      </c>
      <c r="CE11" s="75">
        <f>CF7</f>
        <v>37.200000000000003</v>
      </c>
      <c r="CF11" s="75">
        <f>CG7</f>
        <v>29.8</v>
      </c>
      <c r="CG11" s="75">
        <f>CH7</f>
        <v>18</v>
      </c>
      <c r="CH11" s="71"/>
      <c r="CI11" s="71"/>
      <c r="CJ11" s="71"/>
      <c r="CK11" s="71"/>
      <c r="CL11" s="71"/>
      <c r="CM11" s="71"/>
      <c r="CN11" s="71"/>
      <c r="CO11" s="71"/>
      <c r="CP11" s="71"/>
      <c r="CQ11" s="71"/>
      <c r="CR11" s="71"/>
      <c r="CS11" s="71"/>
      <c r="CT11" s="71"/>
      <c r="CU11" s="71"/>
      <c r="CV11" s="74" t="s">
        <v>107</v>
      </c>
      <c r="CW11" s="75">
        <f>CX7</f>
        <v>8.4</v>
      </c>
      <c r="CX11" s="75">
        <f>CY7</f>
        <v>7.1</v>
      </c>
      <c r="CY11" s="75">
        <f>CZ7</f>
        <v>12.2</v>
      </c>
      <c r="CZ11" s="75">
        <f>DA7</f>
        <v>9.6</v>
      </c>
      <c r="DA11" s="75">
        <f>DB7</f>
        <v>5.8</v>
      </c>
      <c r="DB11" s="71"/>
      <c r="DC11" s="71"/>
      <c r="DD11" s="71"/>
      <c r="DE11" s="71"/>
      <c r="DF11" s="74" t="s">
        <v>107</v>
      </c>
      <c r="DG11" s="75">
        <f>DH7</f>
        <v>25</v>
      </c>
      <c r="DH11" s="75">
        <f>DI7</f>
        <v>26.1</v>
      </c>
      <c r="DI11" s="75">
        <f>DJ7</f>
        <v>32.799999999999997</v>
      </c>
      <c r="DJ11" s="75">
        <f>DK7</f>
        <v>32.700000000000003</v>
      </c>
      <c r="DK11" s="75">
        <f>DL7</f>
        <v>33.1</v>
      </c>
      <c r="DL11" s="71"/>
      <c r="DM11" s="71"/>
      <c r="DN11" s="71"/>
      <c r="DO11" s="71"/>
      <c r="DP11" s="74" t="s">
        <v>107</v>
      </c>
      <c r="DQ11" s="75">
        <f>DR7</f>
        <v>74.400000000000006</v>
      </c>
      <c r="DR11" s="75">
        <f>DS7</f>
        <v>73.8</v>
      </c>
      <c r="DS11" s="75">
        <f>DT7</f>
        <v>72.7</v>
      </c>
      <c r="DT11" s="75">
        <f>DU7</f>
        <v>74</v>
      </c>
      <c r="DU11" s="75">
        <f>DV7</f>
        <v>74.3</v>
      </c>
      <c r="DV11" s="71"/>
      <c r="DW11" s="71"/>
      <c r="DX11" s="71"/>
      <c r="DY11" s="71"/>
      <c r="DZ11" s="74" t="s">
        <v>107</v>
      </c>
      <c r="EA11" s="76">
        <f>EB7</f>
        <v>465.94</v>
      </c>
      <c r="EB11" s="76">
        <f>EC7</f>
        <v>485.57</v>
      </c>
      <c r="EC11" s="76">
        <f>ED7</f>
        <v>478.26</v>
      </c>
      <c r="ED11" s="76">
        <f>EE7</f>
        <v>481.31</v>
      </c>
      <c r="EE11" s="76">
        <f>EF7</f>
        <v>497.07</v>
      </c>
      <c r="EF11" s="71"/>
      <c r="EG11" s="71"/>
      <c r="EH11" s="71"/>
      <c r="EI11" s="71"/>
      <c r="EJ11" s="74" t="s">
        <v>107</v>
      </c>
      <c r="EK11" s="76">
        <f>EL7</f>
        <v>665.31</v>
      </c>
      <c r="EL11" s="76">
        <f>EM7</f>
        <v>702.49</v>
      </c>
      <c r="EM11" s="76">
        <f>EN7</f>
        <v>663.61</v>
      </c>
      <c r="EN11" s="76">
        <f>EO7</f>
        <v>678.15</v>
      </c>
      <c r="EO11" s="76">
        <f>EP7</f>
        <v>684.29</v>
      </c>
      <c r="EP11" s="71"/>
      <c r="EQ11" s="71"/>
      <c r="ER11" s="71"/>
      <c r="ES11" s="71"/>
      <c r="ET11" s="74" t="s">
        <v>107</v>
      </c>
      <c r="EU11" s="76">
        <f>EV7</f>
        <v>399.94</v>
      </c>
      <c r="EV11" s="76">
        <f>EW7</f>
        <v>473.3</v>
      </c>
      <c r="EW11" s="76">
        <f>EX7</f>
        <v>415.48</v>
      </c>
      <c r="EX11" s="76">
        <f>EY7</f>
        <v>426.45</v>
      </c>
      <c r="EY11" s="76">
        <f>EZ7</f>
        <v>422.23</v>
      </c>
      <c r="EZ11" s="71"/>
      <c r="FA11" s="71"/>
      <c r="FB11" s="71"/>
      <c r="FC11" s="71"/>
      <c r="FD11" s="74" t="s">
        <v>107</v>
      </c>
      <c r="FE11" s="75">
        <f>FF7</f>
        <v>13.4</v>
      </c>
      <c r="FF11" s="75">
        <f>FG7</f>
        <v>13.6</v>
      </c>
      <c r="FG11" s="75">
        <f>FH7</f>
        <v>14</v>
      </c>
      <c r="FH11" s="75">
        <f>FI7</f>
        <v>13.8</v>
      </c>
      <c r="FI11" s="75">
        <f>FJ7</f>
        <v>14.2</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107</v>
      </c>
      <c r="AK12" s="75">
        <f>AL7</f>
        <v>92.3</v>
      </c>
      <c r="AL12" s="75">
        <f>AM7</f>
        <v>97.5</v>
      </c>
      <c r="AM12" s="75">
        <f>AN7</f>
        <v>105.9</v>
      </c>
      <c r="AN12" s="75">
        <f>AO7</f>
        <v>98.6</v>
      </c>
      <c r="AO12" s="75">
        <f>AP7</f>
        <v>100.6</v>
      </c>
      <c r="AP12" s="71"/>
      <c r="AQ12" s="71"/>
      <c r="AR12" s="71"/>
      <c r="AS12" s="71"/>
      <c r="AT12" s="71"/>
      <c r="AU12" s="74" t="s">
        <v>109</v>
      </c>
      <c r="AV12" s="75">
        <f>BB7</f>
        <v>93.5</v>
      </c>
      <c r="AW12" s="75">
        <f>BC7</f>
        <v>93.3</v>
      </c>
      <c r="AX12" s="75">
        <f>BD7</f>
        <v>95.5</v>
      </c>
      <c r="AY12" s="75">
        <f>BE7</f>
        <v>94.2</v>
      </c>
      <c r="AZ12" s="75">
        <f>BF7</f>
        <v>94</v>
      </c>
      <c r="BA12" s="71"/>
      <c r="BB12" s="72"/>
      <c r="BC12" s="71"/>
      <c r="BD12" s="71"/>
      <c r="BE12" s="71"/>
      <c r="BF12" s="74" t="s">
        <v>109</v>
      </c>
      <c r="BG12" s="75">
        <f>BM7</f>
        <v>196.1</v>
      </c>
      <c r="BH12" s="75">
        <f>BN7</f>
        <v>96.5</v>
      </c>
      <c r="BI12" s="75">
        <f>BO7</f>
        <v>97.7</v>
      </c>
      <c r="BJ12" s="75">
        <f>BP7</f>
        <v>100</v>
      </c>
      <c r="BK12" s="75">
        <f>BQ7</f>
        <v>156.69999999999999</v>
      </c>
      <c r="BL12" s="71"/>
      <c r="BM12" s="71"/>
      <c r="BN12" s="71"/>
      <c r="BO12" s="71"/>
      <c r="BP12" s="71"/>
      <c r="BQ12" s="74" t="s">
        <v>109</v>
      </c>
      <c r="BR12" s="75">
        <f>BX7</f>
        <v>76.599999999999994</v>
      </c>
      <c r="BS12" s="75">
        <f>BY7</f>
        <v>102.5</v>
      </c>
      <c r="BT12" s="75">
        <f>BZ7</f>
        <v>90.4</v>
      </c>
      <c r="BU12" s="75">
        <f>CA7</f>
        <v>86.1</v>
      </c>
      <c r="BV12" s="75">
        <f>CB7</f>
        <v>62.9</v>
      </c>
      <c r="BW12" s="71"/>
      <c r="BX12" s="71"/>
      <c r="BY12" s="71"/>
      <c r="BZ12" s="71"/>
      <c r="CA12" s="71"/>
      <c r="CB12" s="74" t="s">
        <v>110</v>
      </c>
      <c r="CC12" s="75">
        <f>CN7</f>
        <v>313.8</v>
      </c>
      <c r="CD12" s="75">
        <f>CO7</f>
        <v>327.10000000000002</v>
      </c>
      <c r="CE12" s="75">
        <f>CP7</f>
        <v>305.39999999999998</v>
      </c>
      <c r="CF12" s="75">
        <f>CQ7</f>
        <v>308.8</v>
      </c>
      <c r="CG12" s="75">
        <f>CR7</f>
        <v>309.10000000000002</v>
      </c>
      <c r="CH12" s="71"/>
      <c r="CI12" s="71"/>
      <c r="CJ12" s="71"/>
      <c r="CK12" s="71"/>
      <c r="CL12" s="71"/>
      <c r="CM12" s="71"/>
      <c r="CN12" s="71"/>
      <c r="CO12" s="71"/>
      <c r="CP12" s="71"/>
      <c r="CQ12" s="71"/>
      <c r="CR12" s="71"/>
      <c r="CS12" s="71"/>
      <c r="CT12" s="71"/>
      <c r="CU12" s="71"/>
      <c r="CV12" s="74" t="s">
        <v>109</v>
      </c>
      <c r="CW12" s="75">
        <f>DC7</f>
        <v>9.6999999999999993</v>
      </c>
      <c r="CX12" s="75">
        <f>DD7</f>
        <v>8.6999999999999993</v>
      </c>
      <c r="CY12" s="75">
        <f>DE7</f>
        <v>7.7</v>
      </c>
      <c r="CZ12" s="75">
        <f>DF7</f>
        <v>8.1</v>
      </c>
      <c r="DA12" s="75">
        <f>DG7</f>
        <v>8</v>
      </c>
      <c r="DB12" s="71"/>
      <c r="DC12" s="71"/>
      <c r="DD12" s="71"/>
      <c r="DE12" s="71"/>
      <c r="DF12" s="74" t="s">
        <v>109</v>
      </c>
      <c r="DG12" s="75">
        <f>DM7</f>
        <v>37.5</v>
      </c>
      <c r="DH12" s="75">
        <f>DN7</f>
        <v>30.9</v>
      </c>
      <c r="DI12" s="75">
        <f>DO7</f>
        <v>27</v>
      </c>
      <c r="DJ12" s="75">
        <f>DP7</f>
        <v>22.5</v>
      </c>
      <c r="DK12" s="75">
        <f>DQ7</f>
        <v>21.9</v>
      </c>
      <c r="DL12" s="71"/>
      <c r="DM12" s="71"/>
      <c r="DN12" s="71"/>
      <c r="DO12" s="71"/>
      <c r="DP12" s="74" t="s">
        <v>109</v>
      </c>
      <c r="DQ12" s="75">
        <f>DW7</f>
        <v>69.7</v>
      </c>
      <c r="DR12" s="75">
        <f>DX7</f>
        <v>79.3</v>
      </c>
      <c r="DS12" s="75">
        <f>DY7</f>
        <v>78.900000000000006</v>
      </c>
      <c r="DT12" s="75">
        <f>DZ7</f>
        <v>78.400000000000006</v>
      </c>
      <c r="DU12" s="75">
        <f>EA7</f>
        <v>77.8</v>
      </c>
      <c r="DV12" s="71"/>
      <c r="DW12" s="71"/>
      <c r="DX12" s="71"/>
      <c r="DY12" s="71"/>
      <c r="DZ12" s="74" t="s">
        <v>111</v>
      </c>
      <c r="EA12" s="76">
        <f>EG7</f>
        <v>247.18</v>
      </c>
      <c r="EB12" s="76">
        <f>EH7</f>
        <v>247.65</v>
      </c>
      <c r="EC12" s="76">
        <f>EI7</f>
        <v>251.2</v>
      </c>
      <c r="ED12" s="76">
        <f>EJ7</f>
        <v>255.17</v>
      </c>
      <c r="EE12" s="76">
        <f>EK7</f>
        <v>248.24</v>
      </c>
      <c r="EF12" s="71"/>
      <c r="EG12" s="71"/>
      <c r="EH12" s="71"/>
      <c r="EI12" s="71"/>
      <c r="EJ12" s="74" t="s">
        <v>109</v>
      </c>
      <c r="EK12" s="76">
        <f>EQ7</f>
        <v>307.77</v>
      </c>
      <c r="EL12" s="76">
        <f>ER7</f>
        <v>314.11</v>
      </c>
      <c r="EM12" s="76">
        <f>ES7</f>
        <v>319.07</v>
      </c>
      <c r="EN12" s="76">
        <f>ET7</f>
        <v>324.35000000000002</v>
      </c>
      <c r="EO12" s="76">
        <f>EU7</f>
        <v>330.16</v>
      </c>
      <c r="EP12" s="71"/>
      <c r="EQ12" s="71"/>
      <c r="ER12" s="71"/>
      <c r="ES12" s="71"/>
      <c r="ET12" s="74" t="s">
        <v>109</v>
      </c>
      <c r="EU12" s="76">
        <f>FA7</f>
        <v>175.48</v>
      </c>
      <c r="EV12" s="76">
        <f>FB7</f>
        <v>178.87</v>
      </c>
      <c r="EW12" s="76">
        <f>FC7</f>
        <v>186.85</v>
      </c>
      <c r="EX12" s="76">
        <f>FD7</f>
        <v>189.23</v>
      </c>
      <c r="EY12" s="76">
        <f>FE7</f>
        <v>193.56</v>
      </c>
      <c r="EZ12" s="71"/>
      <c r="FA12" s="71"/>
      <c r="FB12" s="71"/>
      <c r="FC12" s="71"/>
      <c r="FD12" s="74" t="s">
        <v>109</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109</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112</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113</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114</v>
      </c>
      <c r="AV15" s="69"/>
      <c r="AW15" s="69"/>
      <c r="AX15" s="69"/>
      <c r="AY15" s="69"/>
      <c r="AZ15" s="69"/>
      <c r="BA15" s="2"/>
      <c r="BB15" s="67"/>
      <c r="BC15" s="2"/>
      <c r="BD15" s="2"/>
      <c r="BE15" s="2"/>
      <c r="BF15" s="67" t="s">
        <v>114</v>
      </c>
      <c r="BG15" s="69"/>
      <c r="BH15" s="69"/>
      <c r="BI15" s="69"/>
      <c r="BJ15" s="69"/>
      <c r="BK15" s="69"/>
      <c r="BL15" s="2"/>
      <c r="BM15" s="2"/>
      <c r="BN15" s="2"/>
      <c r="BO15" s="2"/>
      <c r="BP15" s="2"/>
      <c r="BQ15" s="67" t="s">
        <v>114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114</v>
      </c>
      <c r="CW15" s="69"/>
      <c r="CX15" s="69"/>
      <c r="CY15" s="69"/>
      <c r="CZ15" s="69"/>
      <c r="DA15" s="69"/>
      <c r="DB15" s="2"/>
      <c r="DC15" s="2"/>
      <c r="DD15" s="2"/>
      <c r="DE15" s="2"/>
      <c r="DF15" s="67" t="s">
        <v>114</v>
      </c>
      <c r="DG15" s="69"/>
      <c r="DH15" s="69"/>
      <c r="DI15" s="69"/>
      <c r="DJ15" s="69"/>
      <c r="DK15" s="69"/>
      <c r="DL15" s="2"/>
      <c r="DM15" s="2"/>
      <c r="DN15" s="2"/>
      <c r="DO15" s="2"/>
      <c r="DP15" s="67" t="s">
        <v>114</v>
      </c>
      <c r="DQ15" s="69"/>
      <c r="DR15" s="69"/>
      <c r="DS15" s="69"/>
      <c r="DT15" s="69"/>
      <c r="DU15" s="69"/>
      <c r="DV15" s="2"/>
      <c r="DW15" s="2"/>
      <c r="DX15" s="2"/>
      <c r="DY15" s="2"/>
      <c r="DZ15" s="67" t="s">
        <v>114</v>
      </c>
      <c r="EA15" s="69"/>
      <c r="EB15" s="69"/>
      <c r="EC15" s="69"/>
      <c r="ED15" s="69"/>
      <c r="EE15" s="69"/>
      <c r="EF15" s="2"/>
      <c r="EG15" s="2"/>
      <c r="EH15" s="2"/>
      <c r="EI15" s="2"/>
      <c r="EJ15" s="67" t="s">
        <v>114</v>
      </c>
      <c r="EK15" s="69"/>
      <c r="EL15" s="69"/>
      <c r="EM15" s="69"/>
      <c r="EN15" s="69"/>
      <c r="EO15" s="69"/>
      <c r="EP15" s="2"/>
      <c r="EQ15" s="2"/>
      <c r="ER15" s="2"/>
      <c r="ES15" s="2"/>
      <c r="ET15" s="67" t="s">
        <v>114</v>
      </c>
      <c r="EU15" s="69"/>
      <c r="EV15" s="69"/>
      <c r="EW15" s="69"/>
      <c r="EX15" s="69"/>
      <c r="EY15" s="69"/>
      <c r="EZ15" s="2"/>
      <c r="FA15" s="2"/>
      <c r="FB15" s="2"/>
      <c r="FC15" s="2"/>
      <c r="FD15" s="67" t="s">
        <v>114</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114</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114</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115</v>
      </c>
      <c r="AV17" s="79">
        <f>IF(AW7="-",NA(),AW7)</f>
        <v>84.7</v>
      </c>
      <c r="AW17" s="79">
        <f>IF(AX7="-",NA(),AX7)</f>
        <v>84.5</v>
      </c>
      <c r="AX17" s="79">
        <f>IF(AY7="-",NA(),AY7)</f>
        <v>87.4</v>
      </c>
      <c r="AY17" s="79">
        <f>IF(AZ7="-",NA(),AZ7)</f>
        <v>83.3</v>
      </c>
      <c r="AZ17" s="79">
        <f>IF(BA7="-",NA(),BA7)</f>
        <v>87.7</v>
      </c>
      <c r="BA17" s="2"/>
      <c r="BB17" s="67"/>
      <c r="BC17" s="2"/>
      <c r="BD17" s="2"/>
      <c r="BE17" s="2"/>
      <c r="BF17" s="78" t="s">
        <v>107</v>
      </c>
      <c r="BG17" s="79">
        <f>IF(BH7="-",NA(),BH7)</f>
        <v>33.5</v>
      </c>
      <c r="BH17" s="79">
        <f>IF(BI7="-",NA(),BI7)</f>
        <v>20.3</v>
      </c>
      <c r="BI17" s="79">
        <f>IF(BJ7="-",NA(),BJ7)</f>
        <v>34.4</v>
      </c>
      <c r="BJ17" s="79">
        <f>IF(BK7="-",NA(),BK7)</f>
        <v>44.4</v>
      </c>
      <c r="BK17" s="79">
        <f>IF(BL7="-",NA(),BL7)</f>
        <v>56.1</v>
      </c>
      <c r="BL17" s="2"/>
      <c r="BM17" s="2"/>
      <c r="BN17" s="2"/>
      <c r="BO17" s="2"/>
      <c r="BP17" s="2"/>
      <c r="BQ17" s="78" t="s">
        <v>107</v>
      </c>
      <c r="BR17" s="79">
        <f>IF(BS7="-",NA(),BS7)</f>
        <v>75.8</v>
      </c>
      <c r="BS17" s="79">
        <f>IF(BT7="-",NA(),BT7)</f>
        <v>115.3</v>
      </c>
      <c r="BT17" s="79">
        <f>IF(BU7="-",NA(),BU7)</f>
        <v>116.9</v>
      </c>
      <c r="BU17" s="79">
        <f>IF(BV7="-",NA(),BV7)</f>
        <v>114.6</v>
      </c>
      <c r="BV17" s="79">
        <f>IF(BW7="-",NA(),BW7)</f>
        <v>102</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107</v>
      </c>
      <c r="CW17" s="79">
        <f>IF(CX7="-",NA(),CX7)</f>
        <v>8.4</v>
      </c>
      <c r="CX17" s="79">
        <f>IF(CY7="-",NA(),CY7)</f>
        <v>7.1</v>
      </c>
      <c r="CY17" s="79">
        <f>IF(CZ7="-",NA(),CZ7)</f>
        <v>12.2</v>
      </c>
      <c r="CZ17" s="79">
        <f>IF(DA7="-",NA(),DA7)</f>
        <v>9.6</v>
      </c>
      <c r="DA17" s="79">
        <f>IF(DB7="-",NA(),DB7)</f>
        <v>5.8</v>
      </c>
      <c r="DB17" s="2"/>
      <c r="DC17" s="2"/>
      <c r="DD17" s="2"/>
      <c r="DE17" s="2"/>
      <c r="DF17" s="78" t="s">
        <v>107</v>
      </c>
      <c r="DG17" s="79">
        <f>IF(DH7="-",NA(),DH7)</f>
        <v>25</v>
      </c>
      <c r="DH17" s="79">
        <f>IF(DI7="-",NA(),DI7)</f>
        <v>26.1</v>
      </c>
      <c r="DI17" s="79">
        <f>IF(DJ7="-",NA(),DJ7)</f>
        <v>32.799999999999997</v>
      </c>
      <c r="DJ17" s="79">
        <f>IF(DK7="-",NA(),DK7)</f>
        <v>32.700000000000003</v>
      </c>
      <c r="DK17" s="79">
        <f>IF(DL7="-",NA(),DL7)</f>
        <v>33.1</v>
      </c>
      <c r="DL17" s="2"/>
      <c r="DM17" s="2"/>
      <c r="DN17" s="2"/>
      <c r="DO17" s="2"/>
      <c r="DP17" s="78" t="s">
        <v>107</v>
      </c>
      <c r="DQ17" s="79">
        <f>IF(DR7="-",NA(),DR7)</f>
        <v>74.400000000000006</v>
      </c>
      <c r="DR17" s="79">
        <f>IF(DS7="-",NA(),DS7)</f>
        <v>73.8</v>
      </c>
      <c r="DS17" s="79">
        <f>IF(DT7="-",NA(),DT7)</f>
        <v>72.7</v>
      </c>
      <c r="DT17" s="79">
        <f>IF(DU7="-",NA(),DU7)</f>
        <v>74</v>
      </c>
      <c r="DU17" s="79">
        <f>IF(DV7="-",NA(),DV7)</f>
        <v>74.3</v>
      </c>
      <c r="DV17" s="2"/>
      <c r="DW17" s="2"/>
      <c r="DX17" s="2"/>
      <c r="DY17" s="2"/>
      <c r="DZ17" s="78" t="s">
        <v>107</v>
      </c>
      <c r="EA17" s="80">
        <f>IF(EB7="-",NA(),EB7)</f>
        <v>465.94</v>
      </c>
      <c r="EB17" s="80">
        <f>IF(EC7="-",NA(),EC7)</f>
        <v>485.57</v>
      </c>
      <c r="EC17" s="80">
        <f>IF(ED7="-",NA(),ED7)</f>
        <v>478.26</v>
      </c>
      <c r="ED17" s="80">
        <f>IF(EE7="-",NA(),EE7)</f>
        <v>481.31</v>
      </c>
      <c r="EE17" s="80">
        <f>IF(EF7="-",NA(),EF7)</f>
        <v>497.07</v>
      </c>
      <c r="EF17" s="2"/>
      <c r="EG17" s="2"/>
      <c r="EH17" s="2"/>
      <c r="EI17" s="2"/>
      <c r="EJ17" s="78" t="s">
        <v>107</v>
      </c>
      <c r="EK17" s="80">
        <f>IF(EL7="-",NA(),EL7)</f>
        <v>665.31</v>
      </c>
      <c r="EL17" s="80">
        <f>IF(EM7="-",NA(),EM7)</f>
        <v>702.49</v>
      </c>
      <c r="EM17" s="80">
        <f>IF(EN7="-",NA(),EN7)</f>
        <v>663.61</v>
      </c>
      <c r="EN17" s="80">
        <f>IF(EO7="-",NA(),EO7)</f>
        <v>678.15</v>
      </c>
      <c r="EO17" s="80">
        <f>IF(EP7="-",NA(),EP7)</f>
        <v>684.29</v>
      </c>
      <c r="EP17" s="2"/>
      <c r="EQ17" s="2"/>
      <c r="ER17" s="2"/>
      <c r="ES17" s="2"/>
      <c r="ET17" s="78" t="s">
        <v>107</v>
      </c>
      <c r="EU17" s="80">
        <f>IF(EV7="-",NA(),EV7)</f>
        <v>399.94</v>
      </c>
      <c r="EV17" s="80">
        <f>IF(EW7="-",NA(),EW7)</f>
        <v>473.3</v>
      </c>
      <c r="EW17" s="80">
        <f>IF(EX7="-",NA(),EX7)</f>
        <v>415.48</v>
      </c>
      <c r="EX17" s="80">
        <f>IF(EY7="-",NA(),EY7)</f>
        <v>426.45</v>
      </c>
      <c r="EY17" s="80">
        <f>IF(EZ7="-",NA(),EZ7)</f>
        <v>422.23</v>
      </c>
      <c r="EZ17" s="2"/>
      <c r="FA17" s="2"/>
      <c r="FB17" s="2"/>
      <c r="FC17" s="2"/>
      <c r="FD17" s="78" t="s">
        <v>107</v>
      </c>
      <c r="FE17" s="79">
        <f>IF(FF7="-",NA(),FF7)</f>
        <v>13.4</v>
      </c>
      <c r="FF17" s="79">
        <f>IF(FG7="-",NA(),FG7)</f>
        <v>13.6</v>
      </c>
      <c r="FG17" s="79">
        <f>IF(FH7="-",NA(),FH7)</f>
        <v>14</v>
      </c>
      <c r="FH17" s="79">
        <f>IF(FI7="-",NA(),FI7)</f>
        <v>13.8</v>
      </c>
      <c r="FI17" s="79">
        <f>IF(FJ7="-",NA(),FJ7)</f>
        <v>14.2</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116</v>
      </c>
      <c r="AK18" s="79">
        <f>IF(AL7="-",NA(),AL7)</f>
        <v>92.3</v>
      </c>
      <c r="AL18" s="79">
        <f>IF(AM7="-",NA(),AM7)</f>
        <v>97.5</v>
      </c>
      <c r="AM18" s="79">
        <f>IF(AN7="-",NA(),AN7)</f>
        <v>105.9</v>
      </c>
      <c r="AN18" s="79">
        <f>IF(AO7="-",NA(),AO7)</f>
        <v>98.6</v>
      </c>
      <c r="AO18" s="79">
        <f>IF(AP7="-",NA(),AP7)</f>
        <v>100.6</v>
      </c>
      <c r="AP18" s="2"/>
      <c r="AQ18" s="2"/>
      <c r="AR18" s="2"/>
      <c r="AS18" s="2"/>
      <c r="AT18" s="2"/>
      <c r="AU18" s="78" t="s">
        <v>109</v>
      </c>
      <c r="AV18" s="79">
        <f>IF(BB7="-",NA(),BB7)</f>
        <v>93.5</v>
      </c>
      <c r="AW18" s="79">
        <f>IF(BC7="-",NA(),BC7)</f>
        <v>93.3</v>
      </c>
      <c r="AX18" s="79">
        <f>IF(BD7="-",NA(),BD7)</f>
        <v>95.5</v>
      </c>
      <c r="AY18" s="79">
        <f>IF(BE7="-",NA(),BE7)</f>
        <v>94.2</v>
      </c>
      <c r="AZ18" s="79">
        <f>IF(BF7="-",NA(),BF7)</f>
        <v>94</v>
      </c>
      <c r="BA18" s="2"/>
      <c r="BB18" s="2"/>
      <c r="BC18" s="2"/>
      <c r="BD18" s="2"/>
      <c r="BE18" s="2"/>
      <c r="BF18" s="78" t="s">
        <v>109</v>
      </c>
      <c r="BG18" s="79">
        <f>IF(BM7="-",NA(),BM7)</f>
        <v>196.1</v>
      </c>
      <c r="BH18" s="79">
        <f>IF(BN7="-",NA(),BN7)</f>
        <v>96.5</v>
      </c>
      <c r="BI18" s="79">
        <f>IF(BO7="-",NA(),BO7)</f>
        <v>97.7</v>
      </c>
      <c r="BJ18" s="79">
        <f>IF(BP7="-",NA(),BP7)</f>
        <v>100</v>
      </c>
      <c r="BK18" s="79">
        <f>IF(BQ7="-",NA(),BQ7)</f>
        <v>156.69999999999999</v>
      </c>
      <c r="BL18" s="2"/>
      <c r="BM18" s="2"/>
      <c r="BN18" s="2"/>
      <c r="BO18" s="2"/>
      <c r="BP18" s="2"/>
      <c r="BQ18" s="78" t="s">
        <v>109</v>
      </c>
      <c r="BR18" s="79">
        <f>IF(BX7="-",NA(),BX7)</f>
        <v>76.599999999999994</v>
      </c>
      <c r="BS18" s="79">
        <f>IF(BY7="-",NA(),BY7)</f>
        <v>102.5</v>
      </c>
      <c r="BT18" s="79">
        <f>IF(BZ7="-",NA(),BZ7)</f>
        <v>90.4</v>
      </c>
      <c r="BU18" s="79">
        <f>IF(CA7="-",NA(),CA7)</f>
        <v>86.1</v>
      </c>
      <c r="BV18" s="79">
        <f>IF(CB7="-",NA(),CB7)</f>
        <v>62.9</v>
      </c>
      <c r="BW18" s="2"/>
      <c r="BX18" s="2"/>
      <c r="BY18" s="2"/>
      <c r="BZ18" s="2"/>
      <c r="CA18" s="2"/>
      <c r="CB18" s="81" t="s">
        <v>108</v>
      </c>
      <c r="CC18" s="79">
        <f>IF(CC11="-",NA(),CC11)</f>
        <v>26.3</v>
      </c>
      <c r="CD18" s="79">
        <f t="shared" ref="CD18:CG18" si="4">IF(CD11="-",NA(),CD11)</f>
        <v>23.1</v>
      </c>
      <c r="CE18" s="79">
        <f t="shared" si="4"/>
        <v>37.200000000000003</v>
      </c>
      <c r="CF18" s="79">
        <f t="shared" si="4"/>
        <v>29.8</v>
      </c>
      <c r="CG18" s="79">
        <f t="shared" si="4"/>
        <v>18</v>
      </c>
      <c r="CH18" s="2"/>
      <c r="CI18" s="2"/>
      <c r="CJ18" s="2"/>
      <c r="CK18" s="2"/>
      <c r="CL18" s="2"/>
      <c r="CM18" s="2"/>
      <c r="CN18" s="2"/>
      <c r="CO18" s="2"/>
      <c r="CP18" s="2"/>
      <c r="CQ18" s="2"/>
      <c r="CR18" s="2"/>
      <c r="CS18" s="2"/>
      <c r="CT18" s="2"/>
      <c r="CU18" s="2"/>
      <c r="CV18" s="78" t="s">
        <v>117</v>
      </c>
      <c r="CW18" s="79">
        <f>IF(DC7="-",NA(),DC7)</f>
        <v>9.6999999999999993</v>
      </c>
      <c r="CX18" s="79">
        <f>IF(DD7="-",NA(),DD7)</f>
        <v>8.6999999999999993</v>
      </c>
      <c r="CY18" s="79">
        <f>IF(DE7="-",NA(),DE7)</f>
        <v>7.7</v>
      </c>
      <c r="CZ18" s="79">
        <f>IF(DF7="-",NA(),DF7)</f>
        <v>8.1</v>
      </c>
      <c r="DA18" s="79">
        <f>IF(DG7="-",NA(),DG7)</f>
        <v>8</v>
      </c>
      <c r="DB18" s="2"/>
      <c r="DC18" s="2"/>
      <c r="DD18" s="2"/>
      <c r="DE18" s="2"/>
      <c r="DF18" s="78" t="s">
        <v>118</v>
      </c>
      <c r="DG18" s="79">
        <f>IF(DM7="-",NA(),DM7)</f>
        <v>37.5</v>
      </c>
      <c r="DH18" s="79">
        <f>IF(DN7="-",NA(),DN7)</f>
        <v>30.9</v>
      </c>
      <c r="DI18" s="79">
        <f>IF(DO7="-",NA(),DO7)</f>
        <v>27</v>
      </c>
      <c r="DJ18" s="79">
        <f>IF(DP7="-",NA(),DP7)</f>
        <v>22.5</v>
      </c>
      <c r="DK18" s="79">
        <f>IF(DQ7="-",NA(),DQ7)</f>
        <v>21.9</v>
      </c>
      <c r="DL18" s="2"/>
      <c r="DM18" s="2"/>
      <c r="DN18" s="2"/>
      <c r="DO18" s="2"/>
      <c r="DP18" s="78" t="s">
        <v>119</v>
      </c>
      <c r="DQ18" s="79">
        <f>IF(DW7="-",NA(),DW7)</f>
        <v>69.7</v>
      </c>
      <c r="DR18" s="79">
        <f>IF(DX7="-",NA(),DX7)</f>
        <v>79.3</v>
      </c>
      <c r="DS18" s="79">
        <f>IF(DY7="-",NA(),DY7)</f>
        <v>78.900000000000006</v>
      </c>
      <c r="DT18" s="79">
        <f>IF(DZ7="-",NA(),DZ7)</f>
        <v>78.400000000000006</v>
      </c>
      <c r="DU18" s="79">
        <f>IF(EA7="-",NA(),EA7)</f>
        <v>77.8</v>
      </c>
      <c r="DV18" s="2"/>
      <c r="DW18" s="2"/>
      <c r="DX18" s="2"/>
      <c r="DY18" s="2"/>
      <c r="DZ18" s="78" t="s">
        <v>120</v>
      </c>
      <c r="EA18" s="80">
        <f>IF(EG7="-",NA(),EG7)</f>
        <v>247.18</v>
      </c>
      <c r="EB18" s="80">
        <f>IF(EH7="-",NA(),EH7)</f>
        <v>247.65</v>
      </c>
      <c r="EC18" s="80">
        <f>IF(EI7="-",NA(),EI7)</f>
        <v>251.2</v>
      </c>
      <c r="ED18" s="80">
        <f>IF(EJ7="-",NA(),EJ7)</f>
        <v>255.17</v>
      </c>
      <c r="EE18" s="80">
        <f>IF(EK7="-",NA(),EK7)</f>
        <v>248.24</v>
      </c>
      <c r="EF18" s="2"/>
      <c r="EG18" s="2"/>
      <c r="EH18" s="2"/>
      <c r="EI18" s="2"/>
      <c r="EJ18" s="78" t="s">
        <v>109</v>
      </c>
      <c r="EK18" s="80">
        <f>IF(EQ7="-",NA(),EQ7)</f>
        <v>307.77</v>
      </c>
      <c r="EL18" s="80">
        <f>IF(ER7="-",NA(),ER7)</f>
        <v>314.11</v>
      </c>
      <c r="EM18" s="80">
        <f>IF(ES7="-",NA(),ES7)</f>
        <v>319.07</v>
      </c>
      <c r="EN18" s="80">
        <f>IF(ET7="-",NA(),ET7)</f>
        <v>324.35000000000002</v>
      </c>
      <c r="EO18" s="80">
        <f>IF(EU7="-",NA(),EU7)</f>
        <v>330.16</v>
      </c>
      <c r="EP18" s="2"/>
      <c r="EQ18" s="2"/>
      <c r="ER18" s="2"/>
      <c r="ES18" s="2"/>
      <c r="ET18" s="78" t="s">
        <v>118</v>
      </c>
      <c r="EU18" s="80">
        <f>IF(FA7="-",NA(),FA7)</f>
        <v>175.48</v>
      </c>
      <c r="EV18" s="80">
        <f>IF(FB7="-",NA(),FB7)</f>
        <v>178.87</v>
      </c>
      <c r="EW18" s="80">
        <f>IF(FC7="-",NA(),FC7)</f>
        <v>186.85</v>
      </c>
      <c r="EX18" s="80">
        <f>IF(FD7="-",NA(),FD7)</f>
        <v>189.23</v>
      </c>
      <c r="EY18" s="80">
        <f>IF(FE7="-",NA(),FE7)</f>
        <v>193.56</v>
      </c>
      <c r="EZ18" s="2"/>
      <c r="FA18" s="2"/>
      <c r="FB18" s="2"/>
      <c r="FC18" s="2"/>
      <c r="FD18" s="78" t="s">
        <v>109</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109</v>
      </c>
      <c r="AK19" s="79">
        <f>IF(AQ7="-",NA(),AQ7)</f>
        <v>103</v>
      </c>
      <c r="AL19" s="79">
        <f>IF(AR7="-",NA(),AR7)</f>
        <v>102.8</v>
      </c>
      <c r="AM19" s="79">
        <f>IF(AS7="-",NA(),AS7)</f>
        <v>104.1</v>
      </c>
      <c r="AN19" s="79">
        <f>IF(AT7="-",NA(),AT7)</f>
        <v>103.5</v>
      </c>
      <c r="AO19" s="79">
        <f>IF(AU7="-",NA(),AU7)</f>
        <v>103.3</v>
      </c>
      <c r="AP19" s="2"/>
      <c r="AQ19" s="2"/>
      <c r="AR19" s="2"/>
      <c r="AS19" s="2"/>
      <c r="AT19" s="2"/>
      <c r="AU19" s="78" t="s">
        <v>121</v>
      </c>
      <c r="AV19" s="82">
        <f>$BG$7</f>
        <v>100</v>
      </c>
      <c r="AW19" s="82">
        <f>$BG$7</f>
        <v>100</v>
      </c>
      <c r="AX19" s="82">
        <f>$BG$7</f>
        <v>100</v>
      </c>
      <c r="AY19" s="82">
        <f>$BG$7</f>
        <v>100</v>
      </c>
      <c r="AZ19" s="82">
        <f>$BG$7</f>
        <v>100</v>
      </c>
      <c r="BA19" s="2"/>
      <c r="BB19" s="2"/>
      <c r="BC19" s="2"/>
      <c r="BD19" s="2"/>
      <c r="BE19" s="2"/>
      <c r="BF19" s="78" t="s">
        <v>121</v>
      </c>
      <c r="BG19" s="82">
        <f>$BR$7</f>
        <v>100</v>
      </c>
      <c r="BH19" s="82">
        <f>$BR$7</f>
        <v>100</v>
      </c>
      <c r="BI19" s="82">
        <f>$BR$7</f>
        <v>100</v>
      </c>
      <c r="BJ19" s="82">
        <f>$BR$7</f>
        <v>100</v>
      </c>
      <c r="BK19" s="82">
        <f>$BR$7</f>
        <v>100</v>
      </c>
      <c r="BL19" s="2"/>
      <c r="BM19" s="2"/>
      <c r="BN19" s="2"/>
      <c r="BO19" s="2"/>
      <c r="BP19" s="2"/>
      <c r="BQ19" s="78" t="s">
        <v>121</v>
      </c>
      <c r="BR19" s="82">
        <f>$CC$7</f>
        <v>0</v>
      </c>
      <c r="BS19" s="82">
        <f>$CC$7</f>
        <v>0</v>
      </c>
      <c r="BT19" s="82">
        <f>$CC$7</f>
        <v>0</v>
      </c>
      <c r="BU19" s="82">
        <f>$CC$7</f>
        <v>0</v>
      </c>
      <c r="BV19" s="82">
        <f>$CC$7</f>
        <v>0</v>
      </c>
      <c r="BW19" s="2"/>
      <c r="BX19" s="2"/>
      <c r="BY19" s="2"/>
      <c r="BZ19" s="2"/>
      <c r="CA19" s="2"/>
      <c r="CB19" s="81" t="s">
        <v>110</v>
      </c>
      <c r="CC19" s="79">
        <f t="shared" ref="CC19:CG21" si="5">IF(CC12="-",NA(),CC12)</f>
        <v>313.8</v>
      </c>
      <c r="CD19" s="79">
        <f t="shared" si="5"/>
        <v>327.10000000000002</v>
      </c>
      <c r="CE19" s="79">
        <f t="shared" si="5"/>
        <v>305.39999999999998</v>
      </c>
      <c r="CF19" s="79">
        <f t="shared" si="5"/>
        <v>308.8</v>
      </c>
      <c r="CG19" s="79">
        <f t="shared" si="5"/>
        <v>309.10000000000002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122</v>
      </c>
      <c r="BR20" s="2"/>
      <c r="BS20" s="2"/>
      <c r="BT20" s="2"/>
      <c r="BU20" s="2"/>
      <c r="BV20" s="2"/>
      <c r="BW20" s="2"/>
      <c r="BX20" s="2"/>
      <c r="BY20" s="2"/>
      <c r="BZ20" s="2"/>
      <c r="CA20" s="2"/>
      <c r="CB20" s="81" t="s">
        <v>112</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123</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2019-02-05T05:05:04Z</cp:lastPrinted>
  <dcterms:created xsi:type="dcterms:W3CDTF">2018-12-07T10:52:34Z</dcterms:created>
  <dcterms:modified xsi:type="dcterms:W3CDTF">2019-02-05T05:07:43Z</dcterms:modified>
  <cp:category/>
</cp:coreProperties>
</file>