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05000___下水道総務課\総務管理係\01決算関係\経営比較分析票\平成31年度（令和元年度）決算\②回答\"/>
    </mc:Choice>
  </mc:AlternateContent>
  <workbookProtection workbookAlgorithmName="SHA-512" workbookHashValue="AyLb5/z8ANHtu9qwpUPV9wFO16KothAQgHoOw5aDycoBLPiBoO4ZTtyYjlDOQX1vHSBX4pKhMv9qCaSXTEc8xA==" workbookSaltValue="t8N88mGxG5/kLnoFdFzTOg==" workbookSpinCount="100000" lockStructure="1"/>
  <bookViews>
    <workbookView xWindow="0" yWindow="0" windowWidth="38400" windowHeight="178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<sst xmlns="http://schemas.openxmlformats.org/spreadsheetml/2006/main" count="236" uniqueCount="120">
  <si>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</si>
  <si>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</si>
  <si>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</si>
  <si>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</si>
  <si>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</si>
  <si>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</si>
  <si>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</si>
  <si>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</si>
  <si>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</si>
  <si>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</si>
  <si>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</si>
  <si>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</si>
  <si>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</si>
  <si>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</si>
  <si>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</si>
  <si>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</si>
  <si>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</si>
  <si>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</si>
  <si>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</si>
  <si>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</si>
  <si>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</si>
  <si>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</si>
  <si>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</si>
  <si>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</si>
  <si>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</si>
  <si>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</si>
  <si>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</si>
  <si>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</si>
  <si>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</si>
  <si>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</si>
  <si>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</si>
  <si>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</si>
  <si>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</si>
  <si>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</si>
  <si>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</si>
  <si>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</si>
  <si>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</si>
  <si>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</si>
  <si>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</si>
  <si>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</si>
  <si>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</si>
  <si>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</si>
  <si>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</si>
  <si>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</si>
  <si>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</si>
  <si>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</si>
  <si>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</si>
  <si>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</si>
  <si>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</si>
  <si>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</si>
  <si>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</si>
  <si>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</si>
  <si>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</si>
  <si>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</si>
  <si>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</si>
  <si>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</si>
  <si>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</si>
  <si>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</si>
  <si>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</si>
  <si>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</si>
  <si>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</si>
  <si>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</si>
  <si>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</si>
  <si>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</si>
  <si>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</si>
  <si>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</si>
  <si>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</si>
  <si>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</si>
  <si>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</si>
  <si>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</si>
  <si>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</si>
  <si>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</si>
  <si>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</si>
  <si>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</si>
  <si>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</si>
  <si>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</si>
  <si>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</si>
  <si>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</si>
  <si>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</si>
  <si>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</si>
  <si>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</si>
  <si>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</si>
  <si>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</si>
  <si>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</si>
  <si>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</si>
  <si>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</si>
  <si>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</si>
  <si>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</si>
  <si>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</si>
  <si>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</si>
  <si>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</si>
  <si>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</si>
  <si>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</si>
  <si>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</si>
  <si>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</si>
  <si>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</si>
  <si>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</si>
  <si>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</si>
  <si>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</si>
  <si>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</si>
  <si>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</si>
  <si>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</si>
  <si>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</si>
  <si>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</si>
  <si>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</si>
  <si>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</si>
  <si>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</si>
  <si>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</si>
  <si>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</si>
  <si>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</si>
  <si>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</si>
  <si>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</si>
  <si>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</si>
  <si>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</si>
  <si>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</si>
  <si>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</si>
  <si>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</si>
  <si>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令和元年度は公営企業会計を適用していないため、「①有形固定資産減価償却率」や「②管渠老朽化率」による分析はできません。
　また、「③管渠改善率」についても、本市の農業集落排水事業は工事着工が平成4年、供用開始が平成7年と修繕・改良時期等を迎えていないため、現在は老朽化対策事業を実施していません。
しかしながら、今後は次第に農業集落排水施設の修繕・改良時期を迎えることとなるため、施設の機能診断調査結果に基づいて、適切な予防・保全計画を策定し、老朽化対策事業を実施していくこととしています。</t>
    <phoneticPr fontId="4"/>
  </si>
  <si>
    <t>令和元年度は打切決算による影響が大きいですが、長期的には人口減少等による使用料収入の減少が見込まれる中、将来的に発生する施設の改良・更新需要に対応し、農業集落排水事業サービスを持続的に提供していくため、維持管理費用の節減と、水洗化率の向上により経営の健全化・効率化を図る必要があります。</t>
    <phoneticPr fontId="4"/>
  </si>
  <si>
    <t>【健全性】
令和2年4月1日から地方公営企業法を一部適用（財務適用）することに伴い、令和元年度決算は打切決算となったことから、使用料収入が減少したことにより健全性に係る各指標へ与える影響が大きくなっています。
「①収益的収支比率」は上記打切決算の影響に加え、企業債償還金が増加していることから、前年度よりも悪化しています。「④企業債残高対事業規模比率」は企業債残高は減少しているものの、上記打切決算の影響で悪化しています。類似団体平均及び全国平均よりも高い水準で推移していることから、今後より計画的な企業債発行に努めていく必要があります。「⑤経費回収率」は使用料収入が減少したものの、それ以上に汚水処理費が減少したため改善しています。使用料単価は、類似団体等と比較して高い水準にある公共下水道と同一としていることから、当面同水準で推移することが見込まれます。
【効率性】
「⑥汚水処理原価」は汚水処理費が減少したため、減少しています。「⑦施設利用率」は、類似団体平均及び全国平均よりも低いことから、固定費の占める割合の高い農業集落排水事業の特性を踏まえ、費用対効果を改善するべく、同様に全国平均及び類似団体平均と比較して低い水準にある「⑧水洗化率」を向上させていく必要があります。</t>
    <rPh sb="126" eb="127">
      <t>クワ</t>
    </rPh>
    <rPh sb="294" eb="296">
      <t>イジョウ</t>
    </rPh>
    <rPh sb="297" eb="299">
      <t>オスイ</t>
    </rPh>
    <rPh sb="299" eb="301">
      <t>ショリ</t>
    </rPh>
    <rPh sb="301" eb="302">
      <t>ヒ</t>
    </rPh>
    <rPh sb="303" eb="305">
      <t>ゲンショウ</t>
    </rPh>
    <rPh sb="309" eb="311">
      <t>カイゼン</t>
    </rPh>
    <rPh sb="409" eb="41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</si>
</sst>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71-4A3D-82FA-8E94E1BE354F}"/>
            </c:ext>
          </c:extLst>
        </c:ser>
        <c:dLbls>
          <c:showLegendKey val="0"/>
          <c:showVal val="0"/>
          <c:showCatName val="0"/>
          <c:showSerName val="0"/>
          <c:showPercent val="0"/>
          <c:showBubbleSize val="0"/>
        </c:dLbls>
        <c:gapWidth val="150"/>
        <c:axId val="387428176"/>
        <c:axId val="38742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FC71-4A3D-82FA-8E94E1BE354F}"/>
            </c:ext>
          </c:extLst>
        </c:ser>
        <c:dLbls>
          <c:showLegendKey val="0"/>
          <c:showVal val="0"/>
          <c:showCatName val="0"/>
          <c:showSerName val="0"/>
          <c:showPercent val="0"/>
          <c:showBubbleSize val="0"/>
        </c:dLbls>
        <c:marker val="1"/>
        <c:smooth val="0"/>
        <c:axId val="387428176"/>
        <c:axId val="387425432"/>
      </c:lineChart>
      <c:dateAx>
        <c:axId val="387428176"/>
        <c:scaling>
          <c:orientation val="minMax"/>
        </c:scaling>
        <c:delete val="1"/>
        <c:axPos val="b"/>
        <c:numFmt formatCode="&quot;H&quot;yy" sourceLinked="1"/>
        <c:majorTickMark val="none"/>
        <c:minorTickMark val="none"/>
        <c:tickLblPos val="none"/>
        <c:crossAx val="387425432"/>
        <c:crosses val="autoZero"/>
        <c:auto val="1"/>
        <c:lblOffset val="100"/>
        <c:baseTimeUnit val="years"/>
      </c:dateAx>
      <c:valAx>
        <c:axId val="3874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2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44.05</c:v>
                </c:pt>
                <c:pt idx="1">
                  <c:v>44.37</c:v>
                </c:pt>
                <c:pt idx="2">
                  <c:v>45.15</c:v>
                </c:pt>
                <c:pt idx="3">
                  <c:v>45.15</c:v>
                </c:pt>
                <c:pt idx="4">
                  <c:v>42.52</c:v>
                </c:pt>
              </c:numCache>
            </c:numRef>
          </c:val>
          <c:extLst xmlns:c16r2="http://schemas.microsoft.com/office/drawing/2015/06/chart">
            <c:ext xmlns:c16="http://schemas.microsoft.com/office/drawing/2014/chart" uri="{C3380CC4-5D6E-409C-BE32-E72D297353CC}">
              <c16:uniqueId val="{00000000-535D-43D0-B535-A4967AF5ABD9}"/>
            </c:ext>
          </c:extLst>
        </c:ser>
        <c:dLbls>
          <c:showLegendKey val="0"/>
          <c:showVal val="0"/>
          <c:showCatName val="0"/>
          <c:showSerName val="0"/>
          <c:showPercent val="0"/>
          <c:showBubbleSize val="0"/>
        </c:dLbls>
        <c:gapWidth val="150"/>
        <c:axId val="388569376"/>
        <c:axId val="38857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535D-43D0-B535-A4967AF5ABD9}"/>
            </c:ext>
          </c:extLst>
        </c:ser>
        <c:dLbls>
          <c:showLegendKey val="0"/>
          <c:showVal val="0"/>
          <c:showCatName val="0"/>
          <c:showSerName val="0"/>
          <c:showPercent val="0"/>
          <c:showBubbleSize val="0"/>
        </c:dLbls>
        <c:marker val="1"/>
        <c:smooth val="0"/>
        <c:axId val="388569376"/>
        <c:axId val="388571336"/>
      </c:lineChart>
      <c:dateAx>
        <c:axId val="388569376"/>
        <c:scaling>
          <c:orientation val="minMax"/>
        </c:scaling>
        <c:delete val="1"/>
        <c:axPos val="b"/>
        <c:numFmt formatCode="&quot;H&quot;yy" sourceLinked="1"/>
        <c:majorTickMark val="none"/>
        <c:minorTickMark val="none"/>
        <c:tickLblPos val="none"/>
        <c:crossAx val="388571336"/>
        <c:crosses val="autoZero"/>
        <c:auto val="1"/>
        <c:lblOffset val="100"/>
        <c:baseTimeUnit val="years"/>
      </c:dateAx>
      <c:valAx>
        <c:axId val="3885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75.86</c:v>
                </c:pt>
                <c:pt idx="1">
                  <c:v>78.77</c:v>
                </c:pt>
                <c:pt idx="2">
                  <c:v>80.56</c:v>
                </c:pt>
                <c:pt idx="3">
                  <c:v>82.26</c:v>
                </c:pt>
                <c:pt idx="4">
                  <c:v>84.04</c:v>
                </c:pt>
              </c:numCache>
            </c:numRef>
          </c:val>
          <c:extLst xmlns:c16r2="http://schemas.microsoft.com/office/drawing/2015/06/chart">
            <c:ext xmlns:c16="http://schemas.microsoft.com/office/drawing/2014/chart" uri="{C3380CC4-5D6E-409C-BE32-E72D297353CC}">
              <c16:uniqueId val="{00000000-1AEB-4E6E-8F5A-B391AB93EE7C}"/>
            </c:ext>
          </c:extLst>
        </c:ser>
        <c:dLbls>
          <c:showLegendKey val="0"/>
          <c:showVal val="0"/>
          <c:showCatName val="0"/>
          <c:showSerName val="0"/>
          <c:showPercent val="0"/>
          <c:showBubbleSize val="0"/>
        </c:dLbls>
        <c:gapWidth val="150"/>
        <c:axId val="388574472"/>
        <c:axId val="38856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1AEB-4E6E-8F5A-B391AB93EE7C}"/>
            </c:ext>
          </c:extLst>
        </c:ser>
        <c:dLbls>
          <c:showLegendKey val="0"/>
          <c:showVal val="0"/>
          <c:showCatName val="0"/>
          <c:showSerName val="0"/>
          <c:showPercent val="0"/>
          <c:showBubbleSize val="0"/>
        </c:dLbls>
        <c:marker val="1"/>
        <c:smooth val="0"/>
        <c:axId val="388574472"/>
        <c:axId val="388568200"/>
      </c:lineChart>
      <c:dateAx>
        <c:axId val="388574472"/>
        <c:scaling>
          <c:orientation val="minMax"/>
        </c:scaling>
        <c:delete val="1"/>
        <c:axPos val="b"/>
        <c:numFmt formatCode="&quot;H&quot;yy" sourceLinked="1"/>
        <c:majorTickMark val="none"/>
        <c:minorTickMark val="none"/>
        <c:tickLblPos val="none"/>
        <c:crossAx val="388568200"/>
        <c:crosses val="autoZero"/>
        <c:auto val="1"/>
        <c:lblOffset val="100"/>
        <c:baseTimeUnit val="years"/>
      </c:dateAx>
      <c:valAx>
        <c:axId val="38856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77.010000000000005</c:v>
                </c:pt>
                <c:pt idx="1">
                  <c:v>75.67</c:v>
                </c:pt>
                <c:pt idx="2">
                  <c:v>76.77</c:v>
                </c:pt>
                <c:pt idx="3">
                  <c:v>72.61</c:v>
                </c:pt>
                <c:pt idx="4">
                  <c:v>69.92</c:v>
                </c:pt>
              </c:numCache>
            </c:numRef>
          </c:val>
          <c:extLst xmlns:c16r2="http://schemas.microsoft.com/office/drawing/2015/06/chart">
            <c:ext xmlns:c16="http://schemas.microsoft.com/office/drawing/2014/chart" uri="{C3380CC4-5D6E-409C-BE32-E72D297353CC}">
              <c16:uniqueId val="{00000000-1D19-430C-BE20-AB8B4015C5AC}"/>
            </c:ext>
          </c:extLst>
        </c:ser>
        <c:dLbls>
          <c:showLegendKey val="0"/>
          <c:showVal val="0"/>
          <c:showCatName val="0"/>
          <c:showSerName val="0"/>
          <c:showPercent val="0"/>
          <c:showBubbleSize val="0"/>
        </c:dLbls>
        <c:gapWidth val="150"/>
        <c:axId val="387425040"/>
        <c:axId val="3874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19-430C-BE20-AB8B4015C5AC}"/>
            </c:ext>
          </c:extLst>
        </c:ser>
        <c:dLbls>
          <c:showLegendKey val="0"/>
          <c:showVal val="0"/>
          <c:showCatName val="0"/>
          <c:showSerName val="0"/>
          <c:showPercent val="0"/>
          <c:showBubbleSize val="0"/>
        </c:dLbls>
        <c:marker val="1"/>
        <c:smooth val="0"/>
        <c:axId val="387425040"/>
        <c:axId val="387425824"/>
      </c:lineChart>
      <c:dateAx>
        <c:axId val="387425040"/>
        <c:scaling>
          <c:orientation val="minMax"/>
        </c:scaling>
        <c:delete val="1"/>
        <c:axPos val="b"/>
        <c:numFmt formatCode="&quot;H&quot;yy" sourceLinked="1"/>
        <c:majorTickMark val="none"/>
        <c:minorTickMark val="none"/>
        <c:tickLblPos val="none"/>
        <c:crossAx val="387425824"/>
        <c:crosses val="autoZero"/>
        <c:auto val="1"/>
        <c:lblOffset val="100"/>
        <c:baseTimeUnit val="years"/>
      </c:dateAx>
      <c:valAx>
        <c:axId val="3874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43-45AD-A66E-F7971AE6E083}"/>
            </c:ext>
          </c:extLst>
        </c:ser>
        <c:dLbls>
          <c:showLegendKey val="0"/>
          <c:showVal val="0"/>
          <c:showCatName val="0"/>
          <c:showSerName val="0"/>
          <c:showPercent val="0"/>
          <c:showBubbleSize val="0"/>
        </c:dLbls>
        <c:gapWidth val="150"/>
        <c:axId val="388334448"/>
        <c:axId val="38833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43-45AD-A66E-F7971AE6E083}"/>
            </c:ext>
          </c:extLst>
        </c:ser>
        <c:dLbls>
          <c:showLegendKey val="0"/>
          <c:showVal val="0"/>
          <c:showCatName val="0"/>
          <c:showSerName val="0"/>
          <c:showPercent val="0"/>
          <c:showBubbleSize val="0"/>
        </c:dLbls>
        <c:marker val="1"/>
        <c:smooth val="0"/>
        <c:axId val="388334448"/>
        <c:axId val="388337976"/>
      </c:lineChart>
      <c:dateAx>
        <c:axId val="388334448"/>
        <c:scaling>
          <c:orientation val="minMax"/>
        </c:scaling>
        <c:delete val="1"/>
        <c:axPos val="b"/>
        <c:numFmt formatCode="&quot;H&quot;yy" sourceLinked="1"/>
        <c:majorTickMark val="none"/>
        <c:minorTickMark val="none"/>
        <c:tickLblPos val="none"/>
        <c:crossAx val="388337976"/>
        <c:crosses val="autoZero"/>
        <c:auto val="1"/>
        <c:lblOffset val="100"/>
        <c:baseTimeUnit val="years"/>
      </c:dateAx>
      <c:valAx>
        <c:axId val="3883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AC-416C-BE97-F1F4000C0DCD}"/>
            </c:ext>
          </c:extLst>
        </c:ser>
        <c:dLbls>
          <c:showLegendKey val="0"/>
          <c:showVal val="0"/>
          <c:showCatName val="0"/>
          <c:showSerName val="0"/>
          <c:showPercent val="0"/>
          <c:showBubbleSize val="0"/>
        </c:dLbls>
        <c:gapWidth val="150"/>
        <c:axId val="388334056"/>
        <c:axId val="3883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AC-416C-BE97-F1F4000C0DCD}"/>
            </c:ext>
          </c:extLst>
        </c:ser>
        <c:dLbls>
          <c:showLegendKey val="0"/>
          <c:showVal val="0"/>
          <c:showCatName val="0"/>
          <c:showSerName val="0"/>
          <c:showPercent val="0"/>
          <c:showBubbleSize val="0"/>
        </c:dLbls>
        <c:marker val="1"/>
        <c:smooth val="0"/>
        <c:axId val="388334056"/>
        <c:axId val="388331312"/>
      </c:lineChart>
      <c:dateAx>
        <c:axId val="388334056"/>
        <c:scaling>
          <c:orientation val="minMax"/>
        </c:scaling>
        <c:delete val="1"/>
        <c:axPos val="b"/>
        <c:numFmt formatCode="&quot;H&quot;yy" sourceLinked="1"/>
        <c:majorTickMark val="none"/>
        <c:minorTickMark val="none"/>
        <c:tickLblPos val="none"/>
        <c:crossAx val="388331312"/>
        <c:crosses val="autoZero"/>
        <c:auto val="1"/>
        <c:lblOffset val="100"/>
        <c:baseTimeUnit val="years"/>
      </c:dateAx>
      <c:valAx>
        <c:axId val="3883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8F-4E70-B90F-803D255C9A22}"/>
            </c:ext>
          </c:extLst>
        </c:ser>
        <c:dLbls>
          <c:showLegendKey val="0"/>
          <c:showVal val="0"/>
          <c:showCatName val="0"/>
          <c:showSerName val="0"/>
          <c:showPercent val="0"/>
          <c:showBubbleSize val="0"/>
        </c:dLbls>
        <c:gapWidth val="150"/>
        <c:axId val="388334840"/>
        <c:axId val="38833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8F-4E70-B90F-803D255C9A22}"/>
            </c:ext>
          </c:extLst>
        </c:ser>
        <c:dLbls>
          <c:showLegendKey val="0"/>
          <c:showVal val="0"/>
          <c:showCatName val="0"/>
          <c:showSerName val="0"/>
          <c:showPercent val="0"/>
          <c:showBubbleSize val="0"/>
        </c:dLbls>
        <c:marker val="1"/>
        <c:smooth val="0"/>
        <c:axId val="388334840"/>
        <c:axId val="388330920"/>
      </c:lineChart>
      <c:dateAx>
        <c:axId val="388334840"/>
        <c:scaling>
          <c:orientation val="minMax"/>
        </c:scaling>
        <c:delete val="1"/>
        <c:axPos val="b"/>
        <c:numFmt formatCode="&quot;H&quot;yy" sourceLinked="1"/>
        <c:majorTickMark val="none"/>
        <c:minorTickMark val="none"/>
        <c:tickLblPos val="none"/>
        <c:crossAx val="388330920"/>
        <c:crosses val="autoZero"/>
        <c:auto val="1"/>
        <c:lblOffset val="100"/>
        <c:baseTimeUnit val="years"/>
      </c:dateAx>
      <c:valAx>
        <c:axId val="3883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A2-46E1-8712-268D5D43ABF1}"/>
            </c:ext>
          </c:extLst>
        </c:ser>
        <c:dLbls>
          <c:showLegendKey val="0"/>
          <c:showVal val="0"/>
          <c:showCatName val="0"/>
          <c:showSerName val="0"/>
          <c:showPercent val="0"/>
          <c:showBubbleSize val="0"/>
        </c:dLbls>
        <c:gapWidth val="150"/>
        <c:axId val="388333664"/>
        <c:axId val="38833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A2-46E1-8712-268D5D43ABF1}"/>
            </c:ext>
          </c:extLst>
        </c:ser>
        <c:dLbls>
          <c:showLegendKey val="0"/>
          <c:showVal val="0"/>
          <c:showCatName val="0"/>
          <c:showSerName val="0"/>
          <c:showPercent val="0"/>
          <c:showBubbleSize val="0"/>
        </c:dLbls>
        <c:marker val="1"/>
        <c:smooth val="0"/>
        <c:axId val="388333664"/>
        <c:axId val="388331704"/>
      </c:lineChart>
      <c:dateAx>
        <c:axId val="388333664"/>
        <c:scaling>
          <c:orientation val="minMax"/>
        </c:scaling>
        <c:delete val="1"/>
        <c:axPos val="b"/>
        <c:numFmt formatCode="&quot;H&quot;yy" sourceLinked="1"/>
        <c:majorTickMark val="none"/>
        <c:minorTickMark val="none"/>
        <c:tickLblPos val="none"/>
        <c:crossAx val="388331704"/>
        <c:crosses val="autoZero"/>
        <c:auto val="1"/>
        <c:lblOffset val="100"/>
        <c:baseTimeUnit val="years"/>
      </c:dateAx>
      <c:valAx>
        <c:axId val="3883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3670.79</c:v>
                </c:pt>
                <c:pt idx="1">
                  <c:v>1263.23</c:v>
                </c:pt>
                <c:pt idx="2">
                  <c:v>1214.0899999999999</c:v>
                </c:pt>
                <c:pt idx="3">
                  <c:v>1200.9100000000001</c:v>
                </c:pt>
                <c:pt idx="4">
                  <c:v>1261.96</c:v>
                </c:pt>
              </c:numCache>
            </c:numRef>
          </c:val>
          <c:extLst xmlns:c16r2="http://schemas.microsoft.com/office/drawing/2015/06/chart">
            <c:ext xmlns:c16="http://schemas.microsoft.com/office/drawing/2014/chart" uri="{C3380CC4-5D6E-409C-BE32-E72D297353CC}">
              <c16:uniqueId val="{00000000-7828-4261-A97B-8D9DC2388297}"/>
            </c:ext>
          </c:extLst>
        </c:ser>
        <c:dLbls>
          <c:showLegendKey val="0"/>
          <c:showVal val="0"/>
          <c:showCatName val="0"/>
          <c:showSerName val="0"/>
          <c:showPercent val="0"/>
          <c:showBubbleSize val="0"/>
        </c:dLbls>
        <c:gapWidth val="150"/>
        <c:axId val="388335232"/>
        <c:axId val="3883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7828-4261-A97B-8D9DC2388297}"/>
            </c:ext>
          </c:extLst>
        </c:ser>
        <c:dLbls>
          <c:showLegendKey val="0"/>
          <c:showVal val="0"/>
          <c:showCatName val="0"/>
          <c:showSerName val="0"/>
          <c:showPercent val="0"/>
          <c:showBubbleSize val="0"/>
        </c:dLbls>
        <c:marker val="1"/>
        <c:smooth val="0"/>
        <c:axId val="388335232"/>
        <c:axId val="388335624"/>
      </c:lineChart>
      <c:dateAx>
        <c:axId val="388335232"/>
        <c:scaling>
          <c:orientation val="minMax"/>
        </c:scaling>
        <c:delete val="1"/>
        <c:axPos val="b"/>
        <c:numFmt formatCode="&quot;H&quot;yy" sourceLinked="1"/>
        <c:majorTickMark val="none"/>
        <c:minorTickMark val="none"/>
        <c:tickLblPos val="none"/>
        <c:crossAx val="388335624"/>
        <c:crosses val="autoZero"/>
        <c:auto val="1"/>
        <c:lblOffset val="100"/>
        <c:baseTimeUnit val="years"/>
      </c:dateAx>
      <c:valAx>
        <c:axId val="3883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c:v>
                </c:pt>
                <c:pt idx="1">
                  <c:v>86.4</c:v>
                </c:pt>
                <c:pt idx="2">
                  <c:v>61.86</c:v>
                </c:pt>
                <c:pt idx="3">
                  <c:v>75.510000000000005</c:v>
                </c:pt>
                <c:pt idx="4">
                  <c:v>81.349999999999994</c:v>
                </c:pt>
              </c:numCache>
            </c:numRef>
          </c:val>
          <c:extLst xmlns:c16r2="http://schemas.microsoft.com/office/drawing/2015/06/chart">
            <c:ext xmlns:c16="http://schemas.microsoft.com/office/drawing/2014/chart" uri="{C3380CC4-5D6E-409C-BE32-E72D297353CC}">
              <c16:uniqueId val="{00000000-0F1A-419D-AFE1-C84E53D24930}"/>
            </c:ext>
          </c:extLst>
        </c:ser>
        <c:dLbls>
          <c:showLegendKey val="0"/>
          <c:showVal val="0"/>
          <c:showCatName val="0"/>
          <c:showSerName val="0"/>
          <c:showPercent val="0"/>
          <c:showBubbleSize val="0"/>
        </c:dLbls>
        <c:gapWidth val="150"/>
        <c:axId val="388570944"/>
        <c:axId val="38857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0F1A-419D-AFE1-C84E53D24930}"/>
            </c:ext>
          </c:extLst>
        </c:ser>
        <c:dLbls>
          <c:showLegendKey val="0"/>
          <c:showVal val="0"/>
          <c:showCatName val="0"/>
          <c:showSerName val="0"/>
          <c:showPercent val="0"/>
          <c:showBubbleSize val="0"/>
        </c:dLbls>
        <c:marker val="1"/>
        <c:smooth val="0"/>
        <c:axId val="388570944"/>
        <c:axId val="388571728"/>
      </c:lineChart>
      <c:dateAx>
        <c:axId val="388570944"/>
        <c:scaling>
          <c:orientation val="minMax"/>
        </c:scaling>
        <c:delete val="1"/>
        <c:axPos val="b"/>
        <c:numFmt formatCode="&quot;H&quot;yy" sourceLinked="1"/>
        <c:majorTickMark val="none"/>
        <c:minorTickMark val="none"/>
        <c:tickLblPos val="none"/>
        <c:crossAx val="388571728"/>
        <c:crosses val="autoZero"/>
        <c:auto val="1"/>
        <c:lblOffset val="100"/>
        <c:baseTimeUnit val="years"/>
      </c:dateAx>
      <c:valAx>
        <c:axId val="3885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233.84</c:v>
                </c:pt>
                <c:pt idx="1">
                  <c:v>233.76</c:v>
                </c:pt>
                <c:pt idx="2">
                  <c:v>325.83</c:v>
                </c:pt>
                <c:pt idx="3">
                  <c:v>266.04000000000002</c:v>
                </c:pt>
                <c:pt idx="4">
                  <c:v>228.95</c:v>
                </c:pt>
              </c:numCache>
            </c:numRef>
          </c:val>
          <c:extLst xmlns:c16r2="http://schemas.microsoft.com/office/drawing/2015/06/chart">
            <c:ext xmlns:c16="http://schemas.microsoft.com/office/drawing/2014/chart" uri="{C3380CC4-5D6E-409C-BE32-E72D297353CC}">
              <c16:uniqueId val="{00000000-E3F5-4D61-B1AA-4D8B91EE63AA}"/>
            </c:ext>
          </c:extLst>
        </c:ser>
        <c:dLbls>
          <c:showLegendKey val="0"/>
          <c:showVal val="0"/>
          <c:showCatName val="0"/>
          <c:showSerName val="0"/>
          <c:showPercent val="0"/>
          <c:showBubbleSize val="0"/>
        </c:dLbls>
        <c:gapWidth val="150"/>
        <c:axId val="388573688"/>
        <c:axId val="38856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E3F5-4D61-B1AA-4D8B91EE63AA}"/>
            </c:ext>
          </c:extLst>
        </c:ser>
        <c:dLbls>
          <c:showLegendKey val="0"/>
          <c:showVal val="0"/>
          <c:showCatName val="0"/>
          <c:showSerName val="0"/>
          <c:showPercent val="0"/>
          <c:showBubbleSize val="0"/>
        </c:dLbls>
        <c:marker val="1"/>
        <c:smooth val="0"/>
        <c:axId val="388573688"/>
        <c:axId val="388567416"/>
      </c:lineChart>
      <c:dateAx>
        <c:axId val="388573688"/>
        <c:scaling>
          <c:orientation val="minMax"/>
        </c:scaling>
        <c:delete val="1"/>
        <c:axPos val="b"/>
        <c:numFmt formatCode="&quot;H&quot;yy" sourceLinked="1"/>
        <c:majorTickMark val="none"/>
        <c:minorTickMark val="none"/>
        <c:tickLblPos val="none"/>
        <c:crossAx val="388567416"/>
        <c:crosses val="autoZero"/>
        <c:auto val="1"/>
        <c:lblOffset val="100"/>
        <c:baseTimeUnit val="years"/>
      </c:dateAx>
      <c:valAx>
        <c:axId val="38856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青森市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281232</v>
      </c>
      <c r="AM8" s="69"/>
      <c r="AN8" s="69"/>
      <c r="AO8" s="69"/>
      <c r="AP8" s="69"/>
      <c r="AQ8" s="69"/>
      <c r="AR8" s="69"/>
      <c r="AS8" s="69"/>
      <c r="AT8" s="68">
        <f>データ!T6</f>
        <v>824.62</v>
      </c>
      <c r="AU8" s="68"/>
      <c r="AV8" s="68"/>
      <c r="AW8" s="68"/>
      <c r="AX8" s="68"/>
      <c r="AY8" s="68"/>
      <c r="AZ8" s="68"/>
      <c r="BA8" s="68"/>
      <c r="BB8" s="68">
        <f>データ!U6</f>
        <v>341.04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2.27</v>
      </c>
      <c r="Q10" s="68"/>
      <c r="R10" s="68"/>
      <c r="S10" s="68"/>
      <c r="T10" s="68"/>
      <c r="U10" s="68"/>
      <c r="V10" s="68"/>
      <c r="W10" s="68">
        <f>データ!Q6</f>
        <v>92.94</v>
      </c>
      <c r="X10" s="68"/>
      <c r="Y10" s="68"/>
      <c r="Z10" s="68"/>
      <c r="AA10" s="68"/>
      <c r="AB10" s="68"/>
      <c r="AC10" s="68"/>
      <c r="AD10" s="69">
        <f>データ!R6</f>
        <v>3052</v>
      </c>
      <c r="AE10" s="69"/>
      <c r="AF10" s="69"/>
      <c r="AG10" s="69"/>
      <c r="AH10" s="69"/>
      <c r="AI10" s="69"/>
      <c r="AJ10" s="69"/>
      <c r="AK10" s="2"/>
      <c r="AL10" s="69">
        <f>データ!V6</f>
        <v>6346</v>
      </c>
      <c r="AM10" s="69"/>
      <c r="AN10" s="69"/>
      <c r="AO10" s="69"/>
      <c r="AP10" s="69"/>
      <c r="AQ10" s="69"/>
      <c r="AR10" s="69"/>
      <c r="AS10" s="69"/>
      <c r="AT10" s="68">
        <f>データ!W6</f>
        <v>5.64</v>
      </c>
      <c r="AU10" s="68"/>
      <c r="AV10" s="68"/>
      <c r="AW10" s="68"/>
      <c r="AX10" s="68"/>
      <c r="AY10" s="68"/>
      <c r="AZ10" s="68"/>
      <c r="BA10" s="68"/>
      <c r="BB10" s="68">
        <f>データ!X6</f>
        <v>1125.18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jYQvhocPlsfOOEXJyRWAsOCzbDc+Y9mcDFO5ZvU/oiYcPzhaCNlsGu6/zgbxdg2os7vAXsjoc02AwuWAsygmxQ==" saltValue="cZxDKrF53EajqRg4yDE1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22012</v>
      </c>
      <c r="D6" s="33">
        <f t="shared" si="3"/>
        <v>47</v>
      </c>
      <c r="E6" s="33">
        <f t="shared" si="3"/>
        <v>17</v>
      </c>
      <c r="F6" s="33">
        <f t="shared" si="3"/>
        <v>5</v>
      </c>
      <c r="G6" s="33">
        <f t="shared" si="3"/>
        <v>0</v>
      </c>
      <c r="H6" s="33" t="str">
        <f t="shared" si="3"/>
        <v>青森県　青森市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2.27</v>
      </c>
      <c r="Q6" s="34">
        <f t="shared" si="3"/>
        <v>92.94</v>
      </c>
      <c r="R6" s="34">
        <f t="shared" si="3"/>
        <v>3052</v>
      </c>
      <c r="S6" s="34">
        <f t="shared" si="3"/>
        <v>281232</v>
      </c>
      <c r="T6" s="34">
        <f t="shared" si="3"/>
        <v>824.62</v>
      </c>
      <c r="U6" s="34">
        <f t="shared" si="3"/>
        <v>341.04</v>
      </c>
      <c r="V6" s="34">
        <f t="shared" si="3"/>
        <v>6346</v>
      </c>
      <c r="W6" s="34">
        <f t="shared" si="3"/>
        <v>5.64</v>
      </c>
      <c r="X6" s="34">
        <f t="shared" si="3"/>
        <v>1125.18</v>
      </c>
      <c r="Y6" s="35">
        <f>IF(Y7="",NA(),Y7)</f>
        <v>77.010000000000005</v>
      </c>
      <c r="Z6" s="35">
        <f t="shared" ref="Z6:AH6" si="4">IF(Z7="",NA(),Z7)</f>
        <v>75.67</v>
      </c>
      <c r="AA6" s="35">
        <f t="shared" si="4"/>
        <v>76.77</v>
      </c>
      <c r="AB6" s="35">
        <f t="shared" si="4"/>
        <v>72.61</v>
      </c>
      <c r="AC6" s="35">
        <f t="shared" si="4"/>
        <v>69.92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3670.79</v>
      </c>
      <c r="BG6" s="35">
        <f t="shared" ref="BG6:BO6" si="7">IF(BG7="",NA(),BG7)</f>
        <v>1263.23</v>
      </c>
      <c r="BH6" s="35">
        <f t="shared" si="7"/>
        <v>1214.0899999999999</v>
      </c>
      <c r="BI6" s="35">
        <f t="shared" si="7"/>
        <v>1200.9100000000001</v>
      </c>
      <c r="BJ6" s="35">
        <f t="shared" si="7"/>
        <v>1261.96</v>
      </c>
      <c r="BK6" s="35">
        <f t="shared" si="7"/>
        <v>1081.8</v>
      </c>
      <c r="BL6" s="35">
        <f t="shared" si="7"/>
        <v>974.93</v>
      </c>
      <c r="BM6" s="35">
        <f t="shared" si="7"/>
        <v>855.8</v>
      </c>
      <c r="BN6" s="35">
        <f t="shared" si="7"/>
        <v>789.46</v>
      </c>
      <c r="BO6" s="35">
        <f t="shared" si="7"/>
        <v>826.83</v>
      </c>
      <c r="BP6" s="34" t="str">
        <f>IF(BP7="","",IF(BP7="-","【-】","【"&amp;SUBSTITUTE(TEXT(BP7,"#,##0.00"),"-","△")&amp;"】"))</f>
        <v>【765.47】</v>
      </c>
      <c r="BQ6" s="35">
        <f>IF(BQ7="",NA(),BQ7)</f>
        <v>84</v>
      </c>
      <c r="BR6" s="35">
        <f t="shared" ref="BR6:BZ6" si="8">IF(BR7="",NA(),BR7)</f>
        <v>86.4</v>
      </c>
      <c r="BS6" s="35">
        <f t="shared" si="8"/>
        <v>61.86</v>
      </c>
      <c r="BT6" s="35">
        <f t="shared" si="8"/>
        <v>75.510000000000005</v>
      </c>
      <c r="BU6" s="35">
        <f t="shared" si="8"/>
        <v>81.349999999999994</v>
      </c>
      <c r="BV6" s="35">
        <f t="shared" si="8"/>
        <v>52.19</v>
      </c>
      <c r="BW6" s="35">
        <f t="shared" si="8"/>
        <v>55.32</v>
      </c>
      <c r="BX6" s="35">
        <f t="shared" si="8"/>
        <v>59.8</v>
      </c>
      <c r="BY6" s="35">
        <f t="shared" si="8"/>
        <v>57.77</v>
      </c>
      <c r="BZ6" s="35">
        <f t="shared" si="8"/>
        <v>57.31</v>
      </c>
      <c r="CA6" s="34" t="str">
        <f>IF(CA7="","",IF(CA7="-","【-】","【"&amp;SUBSTITUTE(TEXT(CA7,"#,##0.00"),"-","△")&amp;"】"))</f>
        <v>【59.59】</v>
      </c>
      <c r="CB6" s="35">
        <f>IF(CB7="",NA(),CB7)</f>
        <v>233.84</v>
      </c>
      <c r="CC6" s="35">
        <f t="shared" ref="CC6:CK6" si="9">IF(CC7="",NA(),CC7)</f>
        <v>233.76</v>
      </c>
      <c r="CD6" s="35">
        <f t="shared" si="9"/>
        <v>325.83</v>
      </c>
      <c r="CE6" s="35">
        <f t="shared" si="9"/>
        <v>266.04000000000002</v>
      </c>
      <c r="CF6" s="35">
        <f t="shared" si="9"/>
        <v>228.95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44.05</v>
      </c>
      <c r="CN6" s="35">
        <f t="shared" ref="CN6:CV6" si="10">IF(CN7="",NA(),CN7)</f>
        <v>44.37</v>
      </c>
      <c r="CO6" s="35">
        <f t="shared" si="10"/>
        <v>45.15</v>
      </c>
      <c r="CP6" s="35">
        <f t="shared" si="10"/>
        <v>45.15</v>
      </c>
      <c r="CQ6" s="35">
        <f t="shared" si="10"/>
        <v>42.52</v>
      </c>
      <c r="CR6" s="35">
        <f t="shared" si="10"/>
        <v>52.31</v>
      </c>
      <c r="CS6" s="35">
        <f t="shared" si="10"/>
        <v>60.65</v>
      </c>
      <c r="CT6" s="35">
        <f t="shared" si="10"/>
        <v>51.75</v>
      </c>
      <c r="CU6" s="35">
        <f t="shared" si="10"/>
        <v>50.68</v>
      </c>
      <c r="CV6" s="35">
        <f t="shared" si="10"/>
        <v>50.14</v>
      </c>
      <c r="CW6" s="34" t="str">
        <f>IF(CW7="","",IF(CW7="-","【-】","【"&amp;SUBSTITUTE(TEXT(CW7,"#,##0.00"),"-","△")&amp;"】"))</f>
        <v>【51.30】</v>
      </c>
      <c r="CX6" s="35">
        <f>IF(CX7="",NA(),CX7)</f>
        <v>75.86</v>
      </c>
      <c r="CY6" s="35">
        <f t="shared" ref="CY6:DG6" si="11">IF(CY7="",NA(),CY7)</f>
        <v>78.77</v>
      </c>
      <c r="CZ6" s="35">
        <f t="shared" si="11"/>
        <v>80.56</v>
      </c>
      <c r="DA6" s="35">
        <f t="shared" si="11"/>
        <v>82.26</v>
      </c>
      <c r="DB6" s="35">
        <f t="shared" si="11"/>
        <v>84.04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22012</v>
      </c>
      <c r="D7" s="37">
        <v>47</v>
      </c>
      <c r="E7" s="37">
        <v>17</v>
      </c>
      <c r="F7" s="37">
        <v>5</v>
      </c>
      <c r="G7" s="37">
        <v>0</v>
      </c>
      <c r="H7" s="37" t="s">
        <v>98</v>
      </c>
      <c r="I7" s="37" t="s">
        <v>99</v>
      </c>
      <c r="J7" s="37" t="s">
        <v>100</v>
      </c>
      <c r="K7" s="37" t="s">
        <v>101</v>
      </c>
      <c r="L7" s="37" t="s">
        <v>102</v>
      </c>
      <c r="M7" s="37" t="s">
        <v>103</v>
      </c>
      <c r="N7" s="38" t="s">
        <v>104</v>
      </c>
      <c r="O7" s="38" t="s">
        <v>105</v>
      </c>
      <c r="P7" s="38">
        <v>2.27</v>
      </c>
      <c r="Q7" s="38">
        <v>92.94</v>
      </c>
      <c r="R7" s="38">
        <v>3052</v>
      </c>
      <c r="S7" s="38">
        <v>281232</v>
      </c>
      <c r="T7" s="38">
        <v>824.62</v>
      </c>
      <c r="U7" s="38">
        <v>341.04</v>
      </c>
      <c r="V7" s="38">
        <v>6346</v>
      </c>
      <c r="W7" s="38">
        <v>5.64</v>
      </c>
      <c r="X7" s="38">
        <v>1125.18</v>
      </c>
      <c r="Y7" s="38">
        <v>77.010000000000005</v>
      </c>
      <c r="Z7" s="38">
        <v>75.67</v>
      </c>
      <c r="AA7" s="38">
        <v>76.77</v>
      </c>
      <c r="AB7" s="38">
        <v>72.61</v>
      </c>
      <c r="AC7" s="38">
        <v>69.92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3670.79</v>
      </c>
      <c r="BG7" s="38">
        <v>1263.23</v>
      </c>
      <c r="BH7" s="38">
        <v>1214.0899999999999</v>
      </c>
      <c r="BI7" s="38">
        <v>1200.9100000000001</v>
      </c>
      <c r="BJ7" s="38">
        <v>1261.96</v>
      </c>
      <c r="BK7" s="38">
        <v>1081.8</v>
      </c>
      <c r="BL7" s="38">
        <v>974.93</v>
      </c>
      <c r="BM7" s="38">
        <v>855.8</v>
      </c>
      <c r="BN7" s="38">
        <v>789.46</v>
      </c>
      <c r="BO7" s="38">
        <v>826.83</v>
      </c>
      <c r="BP7" s="38">
        <v>765.47</v>
      </c>
      <c r="BQ7" s="38">
        <v>84</v>
      </c>
      <c r="BR7" s="38">
        <v>86.4</v>
      </c>
      <c r="BS7" s="38">
        <v>61.86</v>
      </c>
      <c r="BT7" s="38">
        <v>75.510000000000005</v>
      </c>
      <c r="BU7" s="38">
        <v>81.349999999999994</v>
      </c>
      <c r="BV7" s="38">
        <v>52.19</v>
      </c>
      <c r="BW7" s="38">
        <v>55.32</v>
      </c>
      <c r="BX7" s="38">
        <v>59.8</v>
      </c>
      <c r="BY7" s="38">
        <v>57.77</v>
      </c>
      <c r="BZ7" s="38">
        <v>57.31</v>
      </c>
      <c r="CA7" s="38">
        <v>59.59</v>
      </c>
      <c r="CB7" s="38">
        <v>233.84</v>
      </c>
      <c r="CC7" s="38">
        <v>233.76</v>
      </c>
      <c r="CD7" s="38">
        <v>325.83</v>
      </c>
      <c r="CE7" s="38">
        <v>266.04000000000002</v>
      </c>
      <c r="CF7" s="38">
        <v>228.95</v>
      </c>
      <c r="CG7" s="38">
        <v>296.14</v>
      </c>
      <c r="CH7" s="38">
        <v>283.17</v>
      </c>
      <c r="CI7" s="38">
        <v>263.76</v>
      </c>
      <c r="CJ7" s="38">
        <v>274.35000000000002</v>
      </c>
      <c r="CK7" s="38">
        <v>273.52</v>
      </c>
      <c r="CL7" s="38">
        <v>257.86</v>
      </c>
      <c r="CM7" s="38">
        <v>44.05</v>
      </c>
      <c r="CN7" s="38">
        <v>44.37</v>
      </c>
      <c r="CO7" s="38">
        <v>45.15</v>
      </c>
      <c r="CP7" s="38">
        <v>45.15</v>
      </c>
      <c r="CQ7" s="38">
        <v>42.52</v>
      </c>
      <c r="CR7" s="38">
        <v>52.31</v>
      </c>
      <c r="CS7" s="38">
        <v>60.65</v>
      </c>
      <c r="CT7" s="38">
        <v>51.75</v>
      </c>
      <c r="CU7" s="38">
        <v>50.68</v>
      </c>
      <c r="CV7" s="38">
        <v>50.14</v>
      </c>
      <c r="CW7" s="38">
        <v>51.3</v>
      </c>
      <c r="CX7" s="38">
        <v>75.86</v>
      </c>
      <c r="CY7" s="38">
        <v>78.77</v>
      </c>
      <c r="CZ7" s="38">
        <v>80.56</v>
      </c>
      <c r="DA7" s="38">
        <v>82.26</v>
      </c>
      <c r="DB7" s="38">
        <v>84.04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大水 俊和</cp:lastModifiedBy>
  <cp:lastPrinted>2021-01-25T04:13:42Z</cp:lastPrinted>
  <dcterms:created xsi:type="dcterms:W3CDTF">2020-12-04T02:59:14Z</dcterms:created>
  <dcterms:modified xsi:type="dcterms:W3CDTF">2021-01-27T02:04:14Z</dcterms:modified>
  <cp:category/>
</cp:coreProperties>
</file>