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205000___下水道総務課\総務管理係\01決算関係\経営比較分析票\平成29年度決算\②回答\"/>
    </mc:Choice>
  </mc:AlternateContent>
  <workbookProtection workbookAlgorithmName="SHA-512" workbookHashValue="I8II71tjiUtOukhRLRPhFUqro2u4UDfwNSpehnKx49HU72+sS0HKPCHCa3MA5Y+H5AO51EDrZ91ibttJj2kztA==" workbookSaltValue="MHGeMNxWbzjClww7HpE3i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<sst xmlns="http://schemas.openxmlformats.org/spreadsheetml/2006/main" count="240" uniqueCount="126">
  <si>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</si>
  <si>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</si>
  <si>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</si>
  <si>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</si>
  <si>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</si>
  <si>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</si>
  <si>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</si>
  <si>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</si>
  <si>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</si>
  <si>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</si>
  <si>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</si>
  <si>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</si>
  <si>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</si>
  <si>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</si>
  <si>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</si>
  <si>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</si>
  <si>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</si>
  <si>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</si>
  <si>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</si>
  <si>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</si>
  <si>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</si>
  <si>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</si>
  <si>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</si>
  <si>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</si>
  <si>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</si>
  <si>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</si>
  <si>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</si>
  <si>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</si>
  <si>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</si>
  <si>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</si>
  <si>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</si>
  <si>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</si>
  <si>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</si>
  <si>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</si>
  <si>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</si>
  <si>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</si>
  <si>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</si>
  <si>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</si>
  <si>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</si>
  <si>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</si>
  <si>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</si>
  <si>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</si>
  <si>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</si>
  <si>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</si>
  <si>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</si>
  <si>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</si>
  <si>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</si>
  <si>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</si>
  <si>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</si>
  <si>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</si>
  <si>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</si>
  <si>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</si>
  <si>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</si>
  <si>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</si>
  <si>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</si>
  <si>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</si>
  <si>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</si>
  <si>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</si>
  <si>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</si>
  <si>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</si>
  <si>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</si>
  <si>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</si>
  <si>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</si>
  <si>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</si>
  <si>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</si>
  <si>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</si>
  <si>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</si>
  <si>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</si>
  <si>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</si>
  <si>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</si>
  <si>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</si>
  <si>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</si>
  <si>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</si>
  <si>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</si>
  <si>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</si>
  <si>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</si>
  <si>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</si>
  <si>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</si>
  <si>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</si>
  <si>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</si>
  <si>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</si>
  <si>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</si>
  <si>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</si>
  <si>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</si>
  <si>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</si>
  <si>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</si>
  <si>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</si>
  <si>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</si>
  <si>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</si>
  <si>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</si>
  <si>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</si>
  <si>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</si>
  <si>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</si>
  <si>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</si>
  <si>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</si>
  <si>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</si>
  <si>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</si>
  <si>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</si>
  <si>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</si>
  <si>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</si>
  <si>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</si>
  <si>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</si>
  <si>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</si>
  <si>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</si>
  <si>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</si>
  <si>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</si>
  <si>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</si>
  <si>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</si>
  <si>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</si>
  <si>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</si>
  <si>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</si>
  <si>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</si>
  <si>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</si>
  <si>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</si>
  <si>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</si>
  <si>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</si>
  <si>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</si>
  <si>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</si>
  <si>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</si>
  <si>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</si>
  <si>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</si>
  <si>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</si>
  <si>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</si>
  <si>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現状では、公営企業会計を適用していないため、「①有形固定資産減価償却率」や「②管渠老朽化率」による分析はできません。
　また、「③管渠改善率」についても、本市の農業集落排水事業は工事着工が平成4年、供用開始が平成7年と修繕・改良時期等を迎えていないため、現在は老朽化対策事業を実施していません。
　しかしながら、今後は次第に農業集落排水施設の修繕・改良時期を迎えることとなることから、現在、施設の機能診断調査を実施しており、その結果に基づいて、適切な予防・保全計画を策定し、老朽化対策事業を実施していくこととしています。</t>
    <rPh sb="66" eb="67">
      <t>カン</t>
    </rPh>
    <rPh sb="67" eb="68">
      <t>キョ</t>
    </rPh>
    <rPh sb="68" eb="70">
      <t>カイゼン</t>
    </rPh>
    <rPh sb="70" eb="71">
      <t>リツ</t>
    </rPh>
    <rPh sb="78" eb="79">
      <t>ホン</t>
    </rPh>
    <rPh sb="79" eb="80">
      <t>シ</t>
    </rPh>
    <rPh sb="81" eb="83">
      <t>ノウギョウ</t>
    </rPh>
    <rPh sb="83" eb="85">
      <t>シュウラク</t>
    </rPh>
    <rPh sb="85" eb="87">
      <t>ハイスイ</t>
    </rPh>
    <rPh sb="87" eb="89">
      <t>ジギョウ</t>
    </rPh>
    <rPh sb="90" eb="92">
      <t>コウジ</t>
    </rPh>
    <rPh sb="92" eb="94">
      <t>チャッコウ</t>
    </rPh>
    <rPh sb="110" eb="112">
      <t>シュウゼン</t>
    </rPh>
    <rPh sb="113" eb="115">
      <t>カイリョウ</t>
    </rPh>
    <rPh sb="115" eb="117">
      <t>ジキ</t>
    </rPh>
    <rPh sb="117" eb="118">
      <t>トウ</t>
    </rPh>
    <rPh sb="119" eb="120">
      <t>ムカ</t>
    </rPh>
    <rPh sb="128" eb="130">
      <t>ゲンザイ</t>
    </rPh>
    <rPh sb="131" eb="134">
      <t>ロウキュウカ</t>
    </rPh>
    <rPh sb="134" eb="136">
      <t>タイサク</t>
    </rPh>
    <rPh sb="136" eb="138">
      <t>ジギョウ</t>
    </rPh>
    <rPh sb="139" eb="141">
      <t>ジッシ</t>
    </rPh>
    <rPh sb="157" eb="159">
      <t>コンゴ</t>
    </rPh>
    <rPh sb="160" eb="162">
      <t>シダイ</t>
    </rPh>
    <rPh sb="163" eb="165">
      <t>ノウギョウ</t>
    </rPh>
    <rPh sb="165" eb="167">
      <t>シュウラク</t>
    </rPh>
    <rPh sb="167" eb="169">
      <t>ハイスイ</t>
    </rPh>
    <rPh sb="169" eb="171">
      <t>シセツ</t>
    </rPh>
    <rPh sb="172" eb="174">
      <t>シュウゼン</t>
    </rPh>
    <rPh sb="175" eb="177">
      <t>カイリョウ</t>
    </rPh>
    <rPh sb="177" eb="179">
      <t>ジキ</t>
    </rPh>
    <rPh sb="180" eb="181">
      <t>ムカ</t>
    </rPh>
    <rPh sb="193" eb="195">
      <t>ゲンザイ</t>
    </rPh>
    <rPh sb="196" eb="198">
      <t>シセツ</t>
    </rPh>
    <rPh sb="199" eb="201">
      <t>キノウ</t>
    </rPh>
    <rPh sb="201" eb="203">
      <t>シンダン</t>
    </rPh>
    <rPh sb="203" eb="205">
      <t>チョウサ</t>
    </rPh>
    <rPh sb="206" eb="208">
      <t>ジッシ</t>
    </rPh>
    <rPh sb="215" eb="217">
      <t>ケッカ</t>
    </rPh>
    <rPh sb="218" eb="219">
      <t>モト</t>
    </rPh>
    <rPh sb="223" eb="225">
      <t>テキセツ</t>
    </rPh>
    <rPh sb="226" eb="228">
      <t>ヨボウ</t>
    </rPh>
    <rPh sb="229" eb="231">
      <t>ホゼン</t>
    </rPh>
    <rPh sb="231" eb="233">
      <t>ケイカク</t>
    </rPh>
    <rPh sb="234" eb="236">
      <t>サクテイ</t>
    </rPh>
    <rPh sb="238" eb="241">
      <t>ロウキュウカ</t>
    </rPh>
    <rPh sb="241" eb="243">
      <t>タイサク</t>
    </rPh>
    <rPh sb="243" eb="245">
      <t>ジギョウ</t>
    </rPh>
    <rPh sb="246" eb="248">
      <t>ジッシ</t>
    </rPh>
    <phoneticPr fontId="4"/>
  </si>
  <si>
    <t>　長期的には人口減少等による使用料収入の減少が見込まれる中、将来的に発生する施設の改良・更新需要に対応し、農業集落排水事業サービスを持続的に提供していくため、維持管理費用の節減と、水洗化率の向上により経営の健全化・効率化を図る必要があります。</t>
    <rPh sb="1" eb="4">
      <t>チョウキテキ</t>
    </rPh>
    <rPh sb="10" eb="11">
      <t>ナド</t>
    </rPh>
    <rPh sb="20" eb="22">
      <t>ゲンショウ</t>
    </rPh>
    <rPh sb="23" eb="25">
      <t>ミコ</t>
    </rPh>
    <rPh sb="28" eb="29">
      <t>ナカ</t>
    </rPh>
    <rPh sb="30" eb="33">
      <t>ショウライテキ</t>
    </rPh>
    <rPh sb="34" eb="36">
      <t>ハッセイ</t>
    </rPh>
    <rPh sb="38" eb="40">
      <t>シセツ</t>
    </rPh>
    <rPh sb="41" eb="43">
      <t>カイリョウ</t>
    </rPh>
    <rPh sb="59" eb="61">
      <t>ジギョウ</t>
    </rPh>
    <rPh sb="70" eb="72">
      <t>テイキョウ</t>
    </rPh>
    <rPh sb="79" eb="81">
      <t>イジ</t>
    </rPh>
    <rPh sb="81" eb="83">
      <t>カンリ</t>
    </rPh>
    <rPh sb="83" eb="85">
      <t>ヒヨウ</t>
    </rPh>
    <rPh sb="86" eb="88">
      <t>セツゲン</t>
    </rPh>
    <rPh sb="93" eb="94">
      <t>リツ</t>
    </rPh>
    <rPh sb="95" eb="97">
      <t>コウジョウ</t>
    </rPh>
    <rPh sb="107" eb="110">
      <t>コウリツカ</t>
    </rPh>
    <phoneticPr fontId="4"/>
  </si>
  <si>
    <t>【健全性】　
　「①収益的収支比率」は近年同等程度で推移していますが、基準外繰入金を含む一般会計繰入金の総収益に占める割合が高い状況にあります。
　「④企業債残高対事業規模比率」は、市債残高が減少したことで前年度より改善しましたが、全国平均及び類似団体平均と比較して依然として高い状況にあります。
　「⑤経費回収率」は前年度から大幅に低下しましたが、これは退職給与金の支給や維持修繕の実施による一時的な汚水処理費の増加による影響であり、使用料単価は類似団体等と比較して高い水準にある公共下水道と同一としていることから、今後は改善することが見込まれます。
【効率性】
　「⑥汚水処理原価」は前年度から大幅に上昇しましたが、これは退職給与金の支給や維持修繕の実施による一時的な影響であり、今後は改善することが見込まれます。
　また、「⑦施設利用率」は、類似団体平均及び全国平均よりも低いことから、固定費の占める割合の高い農業集落排水事業の特性を踏まえ、費用対効果を改善するべく、同様に全国平均及び類似団体平均と比較して低い水準にある「⑧水洗化率」を向上させていく必要があります。</t>
    <rPh sb="1" eb="3">
      <t>ケンゼン</t>
    </rPh>
    <rPh sb="3" eb="4">
      <t>セイ</t>
    </rPh>
    <rPh sb="10" eb="13">
      <t>シュウエキテキ</t>
    </rPh>
    <rPh sb="13" eb="15">
      <t>シュウシ</t>
    </rPh>
    <rPh sb="15" eb="17">
      <t>ヒリツ</t>
    </rPh>
    <rPh sb="19" eb="21">
      <t>キンネン</t>
    </rPh>
    <rPh sb="21" eb="23">
      <t>ドウトウ</t>
    </rPh>
    <rPh sb="23" eb="25">
      <t>テイド</t>
    </rPh>
    <rPh sb="26" eb="28">
      <t>スイイ</t>
    </rPh>
    <rPh sb="35" eb="37">
      <t>キジュン</t>
    </rPh>
    <rPh sb="37" eb="38">
      <t>ガイ</t>
    </rPh>
    <rPh sb="38" eb="40">
      <t>クリイレ</t>
    </rPh>
    <rPh sb="40" eb="41">
      <t>キン</t>
    </rPh>
    <rPh sb="42" eb="43">
      <t>フク</t>
    </rPh>
    <rPh sb="44" eb="46">
      <t>イッパン</t>
    </rPh>
    <rPh sb="46" eb="48">
      <t>カイケイ</t>
    </rPh>
    <rPh sb="48" eb="50">
      <t>クリイレ</t>
    </rPh>
    <rPh sb="50" eb="51">
      <t>キン</t>
    </rPh>
    <rPh sb="52" eb="55">
      <t>ソウシュウエキ</t>
    </rPh>
    <rPh sb="56" eb="57">
      <t>シ</t>
    </rPh>
    <rPh sb="59" eb="61">
      <t>ワリアイ</t>
    </rPh>
    <rPh sb="62" eb="63">
      <t>タカ</t>
    </rPh>
    <rPh sb="64" eb="66">
      <t>ジョウキョウ</t>
    </rPh>
    <rPh sb="96" eb="98">
      <t>ゲンショウ</t>
    </rPh>
    <rPh sb="103" eb="106">
      <t>ゼンネンド</t>
    </rPh>
    <rPh sb="108" eb="110">
      <t>カイゼン</t>
    </rPh>
    <rPh sb="116" eb="118">
      <t>ゼンコク</t>
    </rPh>
    <rPh sb="118" eb="120">
      <t>ヘイキン</t>
    </rPh>
    <rPh sb="120" eb="121">
      <t>オヨ</t>
    </rPh>
    <rPh sb="122" eb="124">
      <t>ルイジ</t>
    </rPh>
    <rPh sb="124" eb="126">
      <t>ダンタイ</t>
    </rPh>
    <rPh sb="126" eb="128">
      <t>ヘイキン</t>
    </rPh>
    <rPh sb="129" eb="131">
      <t>ヒカク</t>
    </rPh>
    <rPh sb="133" eb="135">
      <t>イゼン</t>
    </rPh>
    <rPh sb="138" eb="139">
      <t>タカ</t>
    </rPh>
    <rPh sb="140" eb="142">
      <t>ジョウキョウ</t>
    </rPh>
    <rPh sb="159" eb="162">
      <t>ゼンネンド</t>
    </rPh>
    <rPh sb="164" eb="166">
      <t>オオハバ</t>
    </rPh>
    <rPh sb="167" eb="169">
      <t>テイカ</t>
    </rPh>
    <rPh sb="178" eb="180">
      <t>タイショク</t>
    </rPh>
    <rPh sb="180" eb="182">
      <t>キュウヨ</t>
    </rPh>
    <rPh sb="182" eb="183">
      <t>キン</t>
    </rPh>
    <rPh sb="184" eb="186">
      <t>シキュウ</t>
    </rPh>
    <rPh sb="187" eb="189">
      <t>イジ</t>
    </rPh>
    <rPh sb="189" eb="191">
      <t>シュウゼン</t>
    </rPh>
    <rPh sb="192" eb="194">
      <t>ジッシ</t>
    </rPh>
    <rPh sb="197" eb="200">
      <t>イチジテキ</t>
    </rPh>
    <rPh sb="201" eb="203">
      <t>オスイ</t>
    </rPh>
    <rPh sb="203" eb="205">
      <t>ショリ</t>
    </rPh>
    <rPh sb="205" eb="206">
      <t>ヒ</t>
    </rPh>
    <rPh sb="207" eb="209">
      <t>ゾウカ</t>
    </rPh>
    <rPh sb="212" eb="214">
      <t>エイキョウ</t>
    </rPh>
    <rPh sb="218" eb="220">
      <t>シヨウ</t>
    </rPh>
    <rPh sb="220" eb="221">
      <t>リョウ</t>
    </rPh>
    <rPh sb="221" eb="223">
      <t>タンカ</t>
    </rPh>
    <rPh sb="224" eb="226">
      <t>ルイジ</t>
    </rPh>
    <rPh sb="226" eb="228">
      <t>ダンタイ</t>
    </rPh>
    <rPh sb="228" eb="229">
      <t>トウ</t>
    </rPh>
    <rPh sb="230" eb="232">
      <t>ヒカク</t>
    </rPh>
    <rPh sb="234" eb="235">
      <t>タカ</t>
    </rPh>
    <rPh sb="236" eb="238">
      <t>スイジュン</t>
    </rPh>
    <rPh sb="241" eb="243">
      <t>コウキョウ</t>
    </rPh>
    <rPh sb="243" eb="246">
      <t>ゲスイドウ</t>
    </rPh>
    <rPh sb="247" eb="248">
      <t>ドウ</t>
    </rPh>
    <rPh sb="248" eb="249">
      <t>イツ</t>
    </rPh>
    <rPh sb="259" eb="261">
      <t>コンゴ</t>
    </rPh>
    <rPh sb="262" eb="264">
      <t>カイゼン</t>
    </rPh>
    <rPh sb="269" eb="271">
      <t>ミコ</t>
    </rPh>
    <rPh sb="280" eb="283">
      <t>コウリツセイ</t>
    </rPh>
    <rPh sb="288" eb="290">
      <t>オスイ</t>
    </rPh>
    <rPh sb="290" eb="292">
      <t>ショリ</t>
    </rPh>
    <rPh sb="292" eb="294">
      <t>ゲンカ</t>
    </rPh>
    <rPh sb="296" eb="299">
      <t>ゼンネンド</t>
    </rPh>
    <rPh sb="301" eb="303">
      <t>オオハバ</t>
    </rPh>
    <rPh sb="304" eb="306">
      <t>ジョウショウ</t>
    </rPh>
    <rPh sb="368" eb="370">
      <t>シセツ</t>
    </rPh>
    <rPh sb="370" eb="373">
      <t>リヨウリツ</t>
    </rPh>
    <rPh sb="391" eb="392">
      <t>ヒク</t>
    </rPh>
    <rPh sb="398" eb="401">
      <t>コテイヒ</t>
    </rPh>
    <rPh sb="402" eb="403">
      <t>シ</t>
    </rPh>
    <rPh sb="405" eb="407">
      <t>ワリアイ</t>
    </rPh>
    <rPh sb="408" eb="409">
      <t>タカ</t>
    </rPh>
    <rPh sb="410" eb="412">
      <t>ノウギョウ</t>
    </rPh>
    <rPh sb="412" eb="414">
      <t>シュウラク</t>
    </rPh>
    <rPh sb="414" eb="416">
      <t>ハイスイ</t>
    </rPh>
    <rPh sb="416" eb="418">
      <t>ジギョウ</t>
    </rPh>
    <rPh sb="419" eb="421">
      <t>トクセイ</t>
    </rPh>
    <rPh sb="422" eb="423">
      <t>フ</t>
    </rPh>
    <rPh sb="426" eb="431">
      <t>ヒヨウタイコウカ</t>
    </rPh>
    <rPh sb="432" eb="434">
      <t>カイゼン</t>
    </rPh>
    <rPh sb="439" eb="441">
      <t>ドウヨウ</t>
    </rPh>
    <rPh sb="459" eb="460">
      <t>ヒク</t>
    </rPh>
    <rPh sb="461" eb="463">
      <t>スイジュン</t>
    </rPh>
    <rPh sb="468" eb="471">
      <t>スイセンカ</t>
    </rPh>
    <rPh sb="471" eb="472">
      <t>リツ</t>
    </rPh>
    <rPh sb="474" eb="476">
      <t>コウジョウ</t>
    </rPh>
    <rPh sb="481" eb="4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</si>
</sst>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C1-46AC-89E0-2C08231C13A8}"/>
            </c:ext>
          </c:extLst>
        </c:ser>
        <c:dLbls>
          <c:showLegendKey val="0"/>
          <c:showVal val="0"/>
          <c:showCatName val="0"/>
          <c:showSerName val="0"/>
          <c:showPercent val="0"/>
          <c:showBubbleSize val="0"/>
        </c:dLbls>
        <c:gapWidth val="150"/>
        <c:axId val="212673816"/>
        <c:axId val="21288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2C1-46AC-89E0-2C08231C13A8}"/>
            </c:ext>
          </c:extLst>
        </c:ser>
        <c:dLbls>
          <c:showLegendKey val="0"/>
          <c:showVal val="0"/>
          <c:showCatName val="0"/>
          <c:showSerName val="0"/>
          <c:showPercent val="0"/>
          <c:showBubbleSize val="0"/>
        </c:dLbls>
        <c:marker val="1"/>
        <c:smooth val="0"/>
        <c:axId val="212673816"/>
        <c:axId val="212886632"/>
      </c:lineChart>
      <c:dateAx>
        <c:axId val="212673816"/>
        <c:scaling>
          <c:orientation val="minMax"/>
        </c:scaling>
        <c:delete val="1"/>
        <c:axPos val="b"/>
        <c:numFmt formatCode="ge" sourceLinked="1"/>
        <c:majorTickMark val="none"/>
        <c:minorTickMark val="none"/>
        <c:tickLblPos val="none"/>
        <c:crossAx val="212886632"/>
        <c:crosses val="autoZero"/>
        <c:auto val="1"/>
        <c:lblOffset val="100"/>
        <c:baseTimeUnit val="years"/>
      </c:dateAx>
      <c:valAx>
        <c:axId val="21288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7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46.42</c:v>
                </c:pt>
                <c:pt idx="1">
                  <c:v>45</c:v>
                </c:pt>
                <c:pt idx="2">
                  <c:v>44.05</c:v>
                </c:pt>
                <c:pt idx="3">
                  <c:v>44.37</c:v>
                </c:pt>
                <c:pt idx="4">
                  <c:v>45.15</c:v>
                </c:pt>
              </c:numCache>
            </c:numRef>
          </c:val>
          <c:extLst xmlns:c16r2="http://schemas.microsoft.com/office/drawing/2015/06/chart">
            <c:ext xmlns:c16="http://schemas.microsoft.com/office/drawing/2014/chart" uri="{C3380CC4-5D6E-409C-BE32-E72D297353CC}">
              <c16:uniqueId val="{00000000-B5BC-4A58-8BF1-2C213803459B}"/>
            </c:ext>
          </c:extLst>
        </c:ser>
        <c:dLbls>
          <c:showLegendKey val="0"/>
          <c:showVal val="0"/>
          <c:showCatName val="0"/>
          <c:showSerName val="0"/>
          <c:showPercent val="0"/>
          <c:showBubbleSize val="0"/>
        </c:dLbls>
        <c:gapWidth val="150"/>
        <c:axId val="213890024"/>
        <c:axId val="21389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5BC-4A58-8BF1-2C213803459B}"/>
            </c:ext>
          </c:extLst>
        </c:ser>
        <c:dLbls>
          <c:showLegendKey val="0"/>
          <c:showVal val="0"/>
          <c:showCatName val="0"/>
          <c:showSerName val="0"/>
          <c:showPercent val="0"/>
          <c:showBubbleSize val="0"/>
        </c:dLbls>
        <c:marker val="1"/>
        <c:smooth val="0"/>
        <c:axId val="213890024"/>
        <c:axId val="213890416"/>
      </c:lineChart>
      <c:dateAx>
        <c:axId val="213890024"/>
        <c:scaling>
          <c:orientation val="minMax"/>
        </c:scaling>
        <c:delete val="1"/>
        <c:axPos val="b"/>
        <c:numFmt formatCode="ge" sourceLinked="1"/>
        <c:majorTickMark val="none"/>
        <c:minorTickMark val="none"/>
        <c:tickLblPos val="none"/>
        <c:crossAx val="213890416"/>
        <c:crosses val="autoZero"/>
        <c:auto val="1"/>
        <c:lblOffset val="100"/>
        <c:baseTimeUnit val="years"/>
      </c:dateAx>
      <c:valAx>
        <c:axId val="21389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9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70.58</c:v>
                </c:pt>
                <c:pt idx="1">
                  <c:v>72.77</c:v>
                </c:pt>
                <c:pt idx="2">
                  <c:v>75.86</c:v>
                </c:pt>
                <c:pt idx="3">
                  <c:v>78.77</c:v>
                </c:pt>
                <c:pt idx="4">
                  <c:v>80.56</c:v>
                </c:pt>
              </c:numCache>
            </c:numRef>
          </c:val>
          <c:extLst xmlns:c16r2="http://schemas.microsoft.com/office/drawing/2015/06/chart">
            <c:ext xmlns:c16="http://schemas.microsoft.com/office/drawing/2014/chart" uri="{C3380CC4-5D6E-409C-BE32-E72D297353CC}">
              <c16:uniqueId val="{00000000-285F-45BA-9A6C-9A9CAA021C8C}"/>
            </c:ext>
          </c:extLst>
        </c:ser>
        <c:dLbls>
          <c:showLegendKey val="0"/>
          <c:showVal val="0"/>
          <c:showCatName val="0"/>
          <c:showSerName val="0"/>
          <c:showPercent val="0"/>
          <c:showBubbleSize val="0"/>
        </c:dLbls>
        <c:gapWidth val="150"/>
        <c:axId val="213891592"/>
        <c:axId val="21389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85F-45BA-9A6C-9A9CAA021C8C}"/>
            </c:ext>
          </c:extLst>
        </c:ser>
        <c:dLbls>
          <c:showLegendKey val="0"/>
          <c:showVal val="0"/>
          <c:showCatName val="0"/>
          <c:showSerName val="0"/>
          <c:showPercent val="0"/>
          <c:showBubbleSize val="0"/>
        </c:dLbls>
        <c:marker val="1"/>
        <c:smooth val="0"/>
        <c:axId val="213891592"/>
        <c:axId val="213891984"/>
      </c:lineChart>
      <c:dateAx>
        <c:axId val="213891592"/>
        <c:scaling>
          <c:orientation val="minMax"/>
        </c:scaling>
        <c:delete val="1"/>
        <c:axPos val="b"/>
        <c:numFmt formatCode="ge" sourceLinked="1"/>
        <c:majorTickMark val="none"/>
        <c:minorTickMark val="none"/>
        <c:tickLblPos val="none"/>
        <c:crossAx val="213891984"/>
        <c:crosses val="autoZero"/>
        <c:auto val="1"/>
        <c:lblOffset val="100"/>
        <c:baseTimeUnit val="years"/>
      </c:dateAx>
      <c:valAx>
        <c:axId val="21389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9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77.319999999999993</c:v>
                </c:pt>
                <c:pt idx="1">
                  <c:v>76.94</c:v>
                </c:pt>
                <c:pt idx="2">
                  <c:v>77.010000000000005</c:v>
                </c:pt>
                <c:pt idx="3">
                  <c:v>75.67</c:v>
                </c:pt>
                <c:pt idx="4">
                  <c:v>76.77</c:v>
                </c:pt>
              </c:numCache>
            </c:numRef>
          </c:val>
          <c:extLst xmlns:c16r2="http://schemas.microsoft.com/office/drawing/2015/06/chart">
            <c:ext xmlns:c16="http://schemas.microsoft.com/office/drawing/2014/chart" uri="{C3380CC4-5D6E-409C-BE32-E72D297353CC}">
              <c16:uniqueId val="{00000000-6A2B-449B-A1F2-7BD025B6F3CC}"/>
            </c:ext>
          </c:extLst>
        </c:ser>
        <c:dLbls>
          <c:showLegendKey val="0"/>
          <c:showVal val="0"/>
          <c:showCatName val="0"/>
          <c:showSerName val="0"/>
          <c:showPercent val="0"/>
          <c:showBubbleSize val="0"/>
        </c:dLbls>
        <c:gapWidth val="150"/>
        <c:axId val="213459912"/>
        <c:axId val="21346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2B-449B-A1F2-7BD025B6F3CC}"/>
            </c:ext>
          </c:extLst>
        </c:ser>
        <c:dLbls>
          <c:showLegendKey val="0"/>
          <c:showVal val="0"/>
          <c:showCatName val="0"/>
          <c:showSerName val="0"/>
          <c:showPercent val="0"/>
          <c:showBubbleSize val="0"/>
        </c:dLbls>
        <c:marker val="1"/>
        <c:smooth val="0"/>
        <c:axId val="213459912"/>
        <c:axId val="213460296"/>
      </c:lineChart>
      <c:dateAx>
        <c:axId val="213459912"/>
        <c:scaling>
          <c:orientation val="minMax"/>
        </c:scaling>
        <c:delete val="1"/>
        <c:axPos val="b"/>
        <c:numFmt formatCode="ge" sourceLinked="1"/>
        <c:majorTickMark val="none"/>
        <c:minorTickMark val="none"/>
        <c:tickLblPos val="none"/>
        <c:crossAx val="213460296"/>
        <c:crosses val="autoZero"/>
        <c:auto val="1"/>
        <c:lblOffset val="100"/>
        <c:baseTimeUnit val="years"/>
      </c:dateAx>
      <c:valAx>
        <c:axId val="21346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5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A3-49FF-90A3-69859170D9E6}"/>
            </c:ext>
          </c:extLst>
        </c:ser>
        <c:dLbls>
          <c:showLegendKey val="0"/>
          <c:showVal val="0"/>
          <c:showCatName val="0"/>
          <c:showSerName val="0"/>
          <c:showPercent val="0"/>
          <c:showBubbleSize val="0"/>
        </c:dLbls>
        <c:gapWidth val="150"/>
        <c:axId val="213435824"/>
        <c:axId val="2135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A3-49FF-90A3-69859170D9E6}"/>
            </c:ext>
          </c:extLst>
        </c:ser>
        <c:dLbls>
          <c:showLegendKey val="0"/>
          <c:showVal val="0"/>
          <c:showCatName val="0"/>
          <c:showSerName val="0"/>
          <c:showPercent val="0"/>
          <c:showBubbleSize val="0"/>
        </c:dLbls>
        <c:marker val="1"/>
        <c:smooth val="0"/>
        <c:axId val="213435824"/>
        <c:axId val="213501056"/>
      </c:lineChart>
      <c:dateAx>
        <c:axId val="213435824"/>
        <c:scaling>
          <c:orientation val="minMax"/>
        </c:scaling>
        <c:delete val="1"/>
        <c:axPos val="b"/>
        <c:numFmt formatCode="ge" sourceLinked="1"/>
        <c:majorTickMark val="none"/>
        <c:minorTickMark val="none"/>
        <c:tickLblPos val="none"/>
        <c:crossAx val="213501056"/>
        <c:crosses val="autoZero"/>
        <c:auto val="1"/>
        <c:lblOffset val="100"/>
        <c:baseTimeUnit val="years"/>
      </c:dateAx>
      <c:valAx>
        <c:axId val="2135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3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8F-402B-9B99-560F596E4017}"/>
            </c:ext>
          </c:extLst>
        </c:ser>
        <c:dLbls>
          <c:showLegendKey val="0"/>
          <c:showVal val="0"/>
          <c:showCatName val="0"/>
          <c:showSerName val="0"/>
          <c:showPercent val="0"/>
          <c:showBubbleSize val="0"/>
        </c:dLbls>
        <c:gapWidth val="150"/>
        <c:axId val="213550440"/>
        <c:axId val="21355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8F-402B-9B99-560F596E4017}"/>
            </c:ext>
          </c:extLst>
        </c:ser>
        <c:dLbls>
          <c:showLegendKey val="0"/>
          <c:showVal val="0"/>
          <c:showCatName val="0"/>
          <c:showSerName val="0"/>
          <c:showPercent val="0"/>
          <c:showBubbleSize val="0"/>
        </c:dLbls>
        <c:marker val="1"/>
        <c:smooth val="0"/>
        <c:axId val="213550440"/>
        <c:axId val="213552872"/>
      </c:lineChart>
      <c:dateAx>
        <c:axId val="213550440"/>
        <c:scaling>
          <c:orientation val="minMax"/>
        </c:scaling>
        <c:delete val="1"/>
        <c:axPos val="b"/>
        <c:numFmt formatCode="ge" sourceLinked="1"/>
        <c:majorTickMark val="none"/>
        <c:minorTickMark val="none"/>
        <c:tickLblPos val="none"/>
        <c:crossAx val="213552872"/>
        <c:crosses val="autoZero"/>
        <c:auto val="1"/>
        <c:lblOffset val="100"/>
        <c:baseTimeUnit val="years"/>
      </c:dateAx>
      <c:valAx>
        <c:axId val="21355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5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FF-4CFA-9DD0-BEFEB7E963EF}"/>
            </c:ext>
          </c:extLst>
        </c:ser>
        <c:dLbls>
          <c:showLegendKey val="0"/>
          <c:showVal val="0"/>
          <c:showCatName val="0"/>
          <c:showSerName val="0"/>
          <c:showPercent val="0"/>
          <c:showBubbleSize val="0"/>
        </c:dLbls>
        <c:gapWidth val="150"/>
        <c:axId val="213556112"/>
        <c:axId val="21355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FF-4CFA-9DD0-BEFEB7E963EF}"/>
            </c:ext>
          </c:extLst>
        </c:ser>
        <c:dLbls>
          <c:showLegendKey val="0"/>
          <c:showVal val="0"/>
          <c:showCatName val="0"/>
          <c:showSerName val="0"/>
          <c:showPercent val="0"/>
          <c:showBubbleSize val="0"/>
        </c:dLbls>
        <c:marker val="1"/>
        <c:smooth val="0"/>
        <c:axId val="213556112"/>
        <c:axId val="213556504"/>
      </c:lineChart>
      <c:dateAx>
        <c:axId val="213556112"/>
        <c:scaling>
          <c:orientation val="minMax"/>
        </c:scaling>
        <c:delete val="1"/>
        <c:axPos val="b"/>
        <c:numFmt formatCode="ge" sourceLinked="1"/>
        <c:majorTickMark val="none"/>
        <c:minorTickMark val="none"/>
        <c:tickLblPos val="none"/>
        <c:crossAx val="213556504"/>
        <c:crosses val="autoZero"/>
        <c:auto val="1"/>
        <c:lblOffset val="100"/>
        <c:baseTimeUnit val="years"/>
      </c:dateAx>
      <c:valAx>
        <c:axId val="21355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5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0F-417D-92B5-1B36AA187A6D}"/>
            </c:ext>
          </c:extLst>
        </c:ser>
        <c:dLbls>
          <c:showLegendKey val="0"/>
          <c:showVal val="0"/>
          <c:showCatName val="0"/>
          <c:showSerName val="0"/>
          <c:showPercent val="0"/>
          <c:showBubbleSize val="0"/>
        </c:dLbls>
        <c:gapWidth val="150"/>
        <c:axId val="213557680"/>
        <c:axId val="21355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0F-417D-92B5-1B36AA187A6D}"/>
            </c:ext>
          </c:extLst>
        </c:ser>
        <c:dLbls>
          <c:showLegendKey val="0"/>
          <c:showVal val="0"/>
          <c:showCatName val="0"/>
          <c:showSerName val="0"/>
          <c:showPercent val="0"/>
          <c:showBubbleSize val="0"/>
        </c:dLbls>
        <c:marker val="1"/>
        <c:smooth val="0"/>
        <c:axId val="213557680"/>
        <c:axId val="213558072"/>
      </c:lineChart>
      <c:dateAx>
        <c:axId val="213557680"/>
        <c:scaling>
          <c:orientation val="minMax"/>
        </c:scaling>
        <c:delete val="1"/>
        <c:axPos val="b"/>
        <c:numFmt formatCode="ge" sourceLinked="1"/>
        <c:majorTickMark val="none"/>
        <c:minorTickMark val="none"/>
        <c:tickLblPos val="none"/>
        <c:crossAx val="213558072"/>
        <c:crosses val="autoZero"/>
        <c:auto val="1"/>
        <c:lblOffset val="100"/>
        <c:baseTimeUnit val="years"/>
      </c:dateAx>
      <c:valAx>
        <c:axId val="21355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5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647.62</c:v>
                </c:pt>
                <c:pt idx="1">
                  <c:v>17.73</c:v>
                </c:pt>
                <c:pt idx="2">
                  <c:v>3670.79</c:v>
                </c:pt>
                <c:pt idx="3">
                  <c:v>1263.23</c:v>
                </c:pt>
                <c:pt idx="4">
                  <c:v>1214.0899999999999</c:v>
                </c:pt>
              </c:numCache>
            </c:numRef>
          </c:val>
          <c:extLst xmlns:c16r2="http://schemas.microsoft.com/office/drawing/2015/06/chart">
            <c:ext xmlns:c16="http://schemas.microsoft.com/office/drawing/2014/chart" uri="{C3380CC4-5D6E-409C-BE32-E72D297353CC}">
              <c16:uniqueId val="{00000000-706B-40C1-AD58-4F47E2487C17}"/>
            </c:ext>
          </c:extLst>
        </c:ser>
        <c:dLbls>
          <c:showLegendKey val="0"/>
          <c:showVal val="0"/>
          <c:showCatName val="0"/>
          <c:showSerName val="0"/>
          <c:showPercent val="0"/>
          <c:showBubbleSize val="0"/>
        </c:dLbls>
        <c:gapWidth val="150"/>
        <c:axId val="214044648"/>
        <c:axId val="21404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06B-40C1-AD58-4F47E2487C17}"/>
            </c:ext>
          </c:extLst>
        </c:ser>
        <c:dLbls>
          <c:showLegendKey val="0"/>
          <c:showVal val="0"/>
          <c:showCatName val="0"/>
          <c:showSerName val="0"/>
          <c:showPercent val="0"/>
          <c:showBubbleSize val="0"/>
        </c:dLbls>
        <c:marker val="1"/>
        <c:smooth val="0"/>
        <c:axId val="214044648"/>
        <c:axId val="214045040"/>
      </c:lineChart>
      <c:dateAx>
        <c:axId val="214044648"/>
        <c:scaling>
          <c:orientation val="minMax"/>
        </c:scaling>
        <c:delete val="1"/>
        <c:axPos val="b"/>
        <c:numFmt formatCode="ge" sourceLinked="1"/>
        <c:majorTickMark val="none"/>
        <c:minorTickMark val="none"/>
        <c:tickLblPos val="none"/>
        <c:crossAx val="214045040"/>
        <c:crosses val="autoZero"/>
        <c:auto val="1"/>
        <c:lblOffset val="100"/>
        <c:baseTimeUnit val="years"/>
      </c:dateAx>
      <c:valAx>
        <c:axId val="21404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4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72.11</c:v>
                </c:pt>
                <c:pt idx="1">
                  <c:v>79.260000000000005</c:v>
                </c:pt>
                <c:pt idx="2">
                  <c:v>84</c:v>
                </c:pt>
                <c:pt idx="3">
                  <c:v>86.4</c:v>
                </c:pt>
                <c:pt idx="4">
                  <c:v>61.86</c:v>
                </c:pt>
              </c:numCache>
            </c:numRef>
          </c:val>
          <c:extLst xmlns:c16r2="http://schemas.microsoft.com/office/drawing/2015/06/chart">
            <c:ext xmlns:c16="http://schemas.microsoft.com/office/drawing/2014/chart" uri="{C3380CC4-5D6E-409C-BE32-E72D297353CC}">
              <c16:uniqueId val="{00000000-91D4-408A-843C-EA8827A2055F}"/>
            </c:ext>
          </c:extLst>
        </c:ser>
        <c:dLbls>
          <c:showLegendKey val="0"/>
          <c:showVal val="0"/>
          <c:showCatName val="0"/>
          <c:showSerName val="0"/>
          <c:showPercent val="0"/>
          <c:showBubbleSize val="0"/>
        </c:dLbls>
        <c:gapWidth val="150"/>
        <c:axId val="214046216"/>
        <c:axId val="21404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1D4-408A-843C-EA8827A2055F}"/>
            </c:ext>
          </c:extLst>
        </c:ser>
        <c:dLbls>
          <c:showLegendKey val="0"/>
          <c:showVal val="0"/>
          <c:showCatName val="0"/>
          <c:showSerName val="0"/>
          <c:showPercent val="0"/>
          <c:showBubbleSize val="0"/>
        </c:dLbls>
        <c:marker val="1"/>
        <c:smooth val="0"/>
        <c:axId val="214046216"/>
        <c:axId val="214046608"/>
      </c:lineChart>
      <c:dateAx>
        <c:axId val="214046216"/>
        <c:scaling>
          <c:orientation val="minMax"/>
        </c:scaling>
        <c:delete val="1"/>
        <c:axPos val="b"/>
        <c:numFmt formatCode="ge" sourceLinked="1"/>
        <c:majorTickMark val="none"/>
        <c:minorTickMark val="none"/>
        <c:tickLblPos val="none"/>
        <c:crossAx val="214046608"/>
        <c:crosses val="autoZero"/>
        <c:auto val="1"/>
        <c:lblOffset val="100"/>
        <c:baseTimeUnit val="years"/>
      </c:dateAx>
      <c:valAx>
        <c:axId val="21404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4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251.14</c:v>
                </c:pt>
                <c:pt idx="1">
                  <c:v>230.77</c:v>
                </c:pt>
                <c:pt idx="2">
                  <c:v>233.84</c:v>
                </c:pt>
                <c:pt idx="3">
                  <c:v>233.76</c:v>
                </c:pt>
                <c:pt idx="4">
                  <c:v>325.83</c:v>
                </c:pt>
              </c:numCache>
            </c:numRef>
          </c:val>
          <c:extLst xmlns:c16r2="http://schemas.microsoft.com/office/drawing/2015/06/chart">
            <c:ext xmlns:c16="http://schemas.microsoft.com/office/drawing/2014/chart" uri="{C3380CC4-5D6E-409C-BE32-E72D297353CC}">
              <c16:uniqueId val="{00000000-DF0E-45CC-85AD-E9CC21624E77}"/>
            </c:ext>
          </c:extLst>
        </c:ser>
        <c:dLbls>
          <c:showLegendKey val="0"/>
          <c:showVal val="0"/>
          <c:showCatName val="0"/>
          <c:showSerName val="0"/>
          <c:showPercent val="0"/>
          <c:showBubbleSize val="0"/>
        </c:dLbls>
        <c:gapWidth val="150"/>
        <c:axId val="214047784"/>
        <c:axId val="21404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F0E-45CC-85AD-E9CC21624E77}"/>
            </c:ext>
          </c:extLst>
        </c:ser>
        <c:dLbls>
          <c:showLegendKey val="0"/>
          <c:showVal val="0"/>
          <c:showCatName val="0"/>
          <c:showSerName val="0"/>
          <c:showPercent val="0"/>
          <c:showBubbleSize val="0"/>
        </c:dLbls>
        <c:marker val="1"/>
        <c:smooth val="0"/>
        <c:axId val="214047784"/>
        <c:axId val="214048176"/>
      </c:lineChart>
      <c:dateAx>
        <c:axId val="214047784"/>
        <c:scaling>
          <c:orientation val="minMax"/>
        </c:scaling>
        <c:delete val="1"/>
        <c:axPos val="b"/>
        <c:numFmt formatCode="ge" sourceLinked="1"/>
        <c:majorTickMark val="none"/>
        <c:minorTickMark val="none"/>
        <c:tickLblPos val="none"/>
        <c:crossAx val="214048176"/>
        <c:crosses val="autoZero"/>
        <c:auto val="1"/>
        <c:lblOffset val="100"/>
        <c:baseTimeUnit val="years"/>
      </c:dateAx>
      <c:valAx>
        <c:axId val="21404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4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10" zoomScale="75" zoomScaleNormal="75"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青森市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287574</v>
      </c>
      <c r="AM8" s="66"/>
      <c r="AN8" s="66"/>
      <c r="AO8" s="66"/>
      <c r="AP8" s="66"/>
      <c r="AQ8" s="66"/>
      <c r="AR8" s="66"/>
      <c r="AS8" s="66"/>
      <c r="AT8" s="65">
        <f>データ!T6</f>
        <v>824.61</v>
      </c>
      <c r="AU8" s="65"/>
      <c r="AV8" s="65"/>
      <c r="AW8" s="65"/>
      <c r="AX8" s="65"/>
      <c r="AY8" s="65"/>
      <c r="AZ8" s="65"/>
      <c r="BA8" s="65"/>
      <c r="BB8" s="65">
        <f>データ!U6</f>
        <v>348.74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2.2799999999999998</v>
      </c>
      <c r="Q10" s="65"/>
      <c r="R10" s="65"/>
      <c r="S10" s="65"/>
      <c r="T10" s="65"/>
      <c r="U10" s="65"/>
      <c r="V10" s="65"/>
      <c r="W10" s="65">
        <f>データ!Q6</f>
        <v>89.54</v>
      </c>
      <c r="X10" s="65"/>
      <c r="Y10" s="65"/>
      <c r="Z10" s="65"/>
      <c r="AA10" s="65"/>
      <c r="AB10" s="65"/>
      <c r="AC10" s="65"/>
      <c r="AD10" s="66">
        <f>データ!R6</f>
        <v>3052</v>
      </c>
      <c r="AE10" s="66"/>
      <c r="AF10" s="66"/>
      <c r="AG10" s="66"/>
      <c r="AH10" s="66"/>
      <c r="AI10" s="66"/>
      <c r="AJ10" s="66"/>
      <c r="AK10" s="2"/>
      <c r="AL10" s="66">
        <f>データ!V6</f>
        <v>6493</v>
      </c>
      <c r="AM10" s="66"/>
      <c r="AN10" s="66"/>
      <c r="AO10" s="66"/>
      <c r="AP10" s="66"/>
      <c r="AQ10" s="66"/>
      <c r="AR10" s="66"/>
      <c r="AS10" s="66"/>
      <c r="AT10" s="65">
        <f>データ!W6</f>
        <v>5.64</v>
      </c>
      <c r="AU10" s="65"/>
      <c r="AV10" s="65"/>
      <c r="AW10" s="65"/>
      <c r="AX10" s="65"/>
      <c r="AY10" s="65"/>
      <c r="AZ10" s="65"/>
      <c r="BA10" s="65"/>
      <c r="BB10" s="65">
        <f>データ!X6</f>
        <v>1151.24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Jx6RO1kDf3zfZE830lRi6ohtmn9jRKY7fs4s3GLp7wPkrhmx/SlyhKf+yqZHZnnu4Eqfi8pxptY2zjOVX0W1IQ==" saltValue="GLfkc93+EdjoCfq/85Gia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22012</v>
      </c>
      <c r="D6" s="32">
        <f t="shared" si="3"/>
        <v>47</v>
      </c>
      <c r="E6" s="32">
        <f t="shared" si="3"/>
        <v>17</v>
      </c>
      <c r="F6" s="32">
        <f t="shared" si="3"/>
        <v>5</v>
      </c>
      <c r="G6" s="32">
        <f t="shared" si="3"/>
        <v>0</v>
      </c>
      <c r="H6" s="32" t="str">
        <f t="shared" si="3"/>
        <v>青森県　青森市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2.2799999999999998</v>
      </c>
      <c r="Q6" s="33">
        <f t="shared" si="3"/>
        <v>89.54</v>
      </c>
      <c r="R6" s="33">
        <f t="shared" si="3"/>
        <v>3052</v>
      </c>
      <c r="S6" s="33">
        <f t="shared" si="3"/>
        <v>287574</v>
      </c>
      <c r="T6" s="33">
        <f t="shared" si="3"/>
        <v>824.61</v>
      </c>
      <c r="U6" s="33">
        <f t="shared" si="3"/>
        <v>348.74</v>
      </c>
      <c r="V6" s="33">
        <f t="shared" si="3"/>
        <v>6493</v>
      </c>
      <c r="W6" s="33">
        <f t="shared" si="3"/>
        <v>5.64</v>
      </c>
      <c r="X6" s="33">
        <f t="shared" si="3"/>
        <v>1151.24</v>
      </c>
      <c r="Y6" s="34">
        <f>IF(Y7="",NA(),Y7)</f>
        <v>77.319999999999993</v>
      </c>
      <c r="Z6" s="34">
        <f t="shared" ref="Z6:AH6" si="4">IF(Z7="",NA(),Z7)</f>
        <v>76.94</v>
      </c>
      <c r="AA6" s="34">
        <f t="shared" si="4"/>
        <v>77.010000000000005</v>
      </c>
      <c r="AB6" s="34">
        <f t="shared" si="4"/>
        <v>75.67</v>
      </c>
      <c r="AC6" s="34">
        <f t="shared" si="4"/>
        <v>76.77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647.62</v>
      </c>
      <c r="BG6" s="34">
        <f t="shared" ref="BG6:BO6" si="7">IF(BG7="",NA(),BG7)</f>
        <v>17.73</v>
      </c>
      <c r="BH6" s="34">
        <f t="shared" si="7"/>
        <v>3670.79</v>
      </c>
      <c r="BI6" s="34">
        <f t="shared" si="7"/>
        <v>1263.23</v>
      </c>
      <c r="BJ6" s="34">
        <f t="shared" si="7"/>
        <v>1214.0899999999999</v>
      </c>
      <c r="BK6" s="34">
        <f t="shared" si="7"/>
        <v>1126.77</v>
      </c>
      <c r="BL6" s="34">
        <f t="shared" si="7"/>
        <v>1044.8</v>
      </c>
      <c r="BM6" s="34">
        <f t="shared" si="7"/>
        <v>1081.8</v>
      </c>
      <c r="BN6" s="34">
        <f t="shared" si="7"/>
        <v>974.93</v>
      </c>
      <c r="BO6" s="34">
        <f t="shared" si="7"/>
        <v>855.8</v>
      </c>
      <c r="BP6" s="33" t="str">
        <f>IF(BP7="","",IF(BP7="-","【-】","【"&amp;SUBSTITUTE(TEXT(BP7,"#,##0.00"),"-","△")&amp;"】"))</f>
        <v>【814.89】</v>
      </c>
      <c r="BQ6" s="34">
        <f>IF(BQ7="",NA(),BQ7)</f>
        <v>72.11</v>
      </c>
      <c r="BR6" s="34">
        <f t="shared" ref="BR6:BZ6" si="8">IF(BR7="",NA(),BR7)</f>
        <v>79.260000000000005</v>
      </c>
      <c r="BS6" s="34">
        <f t="shared" si="8"/>
        <v>84</v>
      </c>
      <c r="BT6" s="34">
        <f t="shared" si="8"/>
        <v>86.4</v>
      </c>
      <c r="BU6" s="34">
        <f t="shared" si="8"/>
        <v>61.86</v>
      </c>
      <c r="BV6" s="34">
        <f t="shared" si="8"/>
        <v>50.9</v>
      </c>
      <c r="BW6" s="34">
        <f t="shared" si="8"/>
        <v>50.82</v>
      </c>
      <c r="BX6" s="34">
        <f t="shared" si="8"/>
        <v>52.19</v>
      </c>
      <c r="BY6" s="34">
        <f t="shared" si="8"/>
        <v>55.32</v>
      </c>
      <c r="BZ6" s="34">
        <f t="shared" si="8"/>
        <v>59.8</v>
      </c>
      <c r="CA6" s="33" t="str">
        <f>IF(CA7="","",IF(CA7="-","【-】","【"&amp;SUBSTITUTE(TEXT(CA7,"#,##0.00"),"-","△")&amp;"】"))</f>
        <v>【60.64】</v>
      </c>
      <c r="CB6" s="34">
        <f>IF(CB7="",NA(),CB7)</f>
        <v>251.14</v>
      </c>
      <c r="CC6" s="34">
        <f t="shared" ref="CC6:CK6" si="9">IF(CC7="",NA(),CC7)</f>
        <v>230.77</v>
      </c>
      <c r="CD6" s="34">
        <f t="shared" si="9"/>
        <v>233.84</v>
      </c>
      <c r="CE6" s="34">
        <f t="shared" si="9"/>
        <v>233.76</v>
      </c>
      <c r="CF6" s="34">
        <f t="shared" si="9"/>
        <v>325.83</v>
      </c>
      <c r="CG6" s="34">
        <f t="shared" si="9"/>
        <v>293.27</v>
      </c>
      <c r="CH6" s="34">
        <f t="shared" si="9"/>
        <v>300.52</v>
      </c>
      <c r="CI6" s="34">
        <f t="shared" si="9"/>
        <v>296.14</v>
      </c>
      <c r="CJ6" s="34">
        <f t="shared" si="9"/>
        <v>283.17</v>
      </c>
      <c r="CK6" s="34">
        <f t="shared" si="9"/>
        <v>263.76</v>
      </c>
      <c r="CL6" s="33" t="str">
        <f>IF(CL7="","",IF(CL7="-","【-】","【"&amp;SUBSTITUTE(TEXT(CL7,"#,##0.00"),"-","△")&amp;"】"))</f>
        <v>【255.52】</v>
      </c>
      <c r="CM6" s="34">
        <f>IF(CM7="",NA(),CM7)</f>
        <v>46.42</v>
      </c>
      <c r="CN6" s="34">
        <f t="shared" ref="CN6:CV6" si="10">IF(CN7="",NA(),CN7)</f>
        <v>45</v>
      </c>
      <c r="CO6" s="34">
        <f t="shared" si="10"/>
        <v>44.05</v>
      </c>
      <c r="CP6" s="34">
        <f t="shared" si="10"/>
        <v>44.37</v>
      </c>
      <c r="CQ6" s="34">
        <f t="shared" si="10"/>
        <v>45.15</v>
      </c>
      <c r="CR6" s="34">
        <f t="shared" si="10"/>
        <v>53.78</v>
      </c>
      <c r="CS6" s="34">
        <f t="shared" si="10"/>
        <v>53.24</v>
      </c>
      <c r="CT6" s="34">
        <f t="shared" si="10"/>
        <v>52.31</v>
      </c>
      <c r="CU6" s="34">
        <f t="shared" si="10"/>
        <v>60.65</v>
      </c>
      <c r="CV6" s="34">
        <f t="shared" si="10"/>
        <v>51.75</v>
      </c>
      <c r="CW6" s="33" t="str">
        <f>IF(CW7="","",IF(CW7="-","【-】","【"&amp;SUBSTITUTE(TEXT(CW7,"#,##0.00"),"-","△")&amp;"】"))</f>
        <v>【52.49】</v>
      </c>
      <c r="CX6" s="34">
        <f>IF(CX7="",NA(),CX7)</f>
        <v>70.58</v>
      </c>
      <c r="CY6" s="34">
        <f t="shared" ref="CY6:DG6" si="11">IF(CY7="",NA(),CY7)</f>
        <v>72.77</v>
      </c>
      <c r="CZ6" s="34">
        <f t="shared" si="11"/>
        <v>75.86</v>
      </c>
      <c r="DA6" s="34">
        <f t="shared" si="11"/>
        <v>78.77</v>
      </c>
      <c r="DB6" s="34">
        <f t="shared" si="11"/>
        <v>80.56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22012</v>
      </c>
      <c r="D7" s="36">
        <v>47</v>
      </c>
      <c r="E7" s="36">
        <v>17</v>
      </c>
      <c r="F7" s="36">
        <v>5</v>
      </c>
      <c r="G7" s="36">
        <v>0</v>
      </c>
      <c r="H7" s="36" t="s">
        <v>110</v>
      </c>
      <c r="I7" s="36" t="s">
        <v>111</v>
      </c>
      <c r="J7" s="36" t="s">
        <v>112</v>
      </c>
      <c r="K7" s="36" t="s">
        <v>113</v>
      </c>
      <c r="L7" s="36" t="s">
        <v>114</v>
      </c>
      <c r="M7" s="36" t="s">
        <v>115</v>
      </c>
      <c r="N7" s="37" t="s">
        <v>116</v>
      </c>
      <c r="O7" s="37" t="s">
        <v>117</v>
      </c>
      <c r="P7" s="37">
        <v>2.2799999999999998</v>
      </c>
      <c r="Q7" s="37">
        <v>89.54</v>
      </c>
      <c r="R7" s="37">
        <v>3052</v>
      </c>
      <c r="S7" s="37">
        <v>287574</v>
      </c>
      <c r="T7" s="37">
        <v>824.61</v>
      </c>
      <c r="U7" s="37">
        <v>348.74</v>
      </c>
      <c r="V7" s="37">
        <v>6493</v>
      </c>
      <c r="W7" s="37">
        <v>5.64</v>
      </c>
      <c r="X7" s="37">
        <v>1151.24</v>
      </c>
      <c r="Y7" s="37">
        <v>77.319999999999993</v>
      </c>
      <c r="Z7" s="37">
        <v>76.94</v>
      </c>
      <c r="AA7" s="37">
        <v>77.010000000000005</v>
      </c>
      <c r="AB7" s="37">
        <v>75.67</v>
      </c>
      <c r="AC7" s="37">
        <v>76.77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647.62</v>
      </c>
      <c r="BG7" s="37">
        <v>17.73</v>
      </c>
      <c r="BH7" s="37">
        <v>3670.79</v>
      </c>
      <c r="BI7" s="37">
        <v>1263.23</v>
      </c>
      <c r="BJ7" s="37">
        <v>1214.0899999999999</v>
      </c>
      <c r="BK7" s="37">
        <v>1126.77</v>
      </c>
      <c r="BL7" s="37">
        <v>1044.8</v>
      </c>
      <c r="BM7" s="37">
        <v>1081.8</v>
      </c>
      <c r="BN7" s="37">
        <v>974.93</v>
      </c>
      <c r="BO7" s="37">
        <v>855.8</v>
      </c>
      <c r="BP7" s="37">
        <v>814.89</v>
      </c>
      <c r="BQ7" s="37">
        <v>72.11</v>
      </c>
      <c r="BR7" s="37">
        <v>79.260000000000005</v>
      </c>
      <c r="BS7" s="37">
        <v>84</v>
      </c>
      <c r="BT7" s="37">
        <v>86.4</v>
      </c>
      <c r="BU7" s="37">
        <v>61.86</v>
      </c>
      <c r="BV7" s="37">
        <v>50.9</v>
      </c>
      <c r="BW7" s="37">
        <v>50.82</v>
      </c>
      <c r="BX7" s="37">
        <v>52.19</v>
      </c>
      <c r="BY7" s="37">
        <v>55.32</v>
      </c>
      <c r="BZ7" s="37">
        <v>59.8</v>
      </c>
      <c r="CA7" s="37">
        <v>60.64</v>
      </c>
      <c r="CB7" s="37">
        <v>251.14</v>
      </c>
      <c r="CC7" s="37">
        <v>230.77</v>
      </c>
      <c r="CD7" s="37">
        <v>233.84</v>
      </c>
      <c r="CE7" s="37">
        <v>233.76</v>
      </c>
      <c r="CF7" s="37">
        <v>325.83</v>
      </c>
      <c r="CG7" s="37">
        <v>293.27</v>
      </c>
      <c r="CH7" s="37">
        <v>300.52</v>
      </c>
      <c r="CI7" s="37">
        <v>296.14</v>
      </c>
      <c r="CJ7" s="37">
        <v>283.17</v>
      </c>
      <c r="CK7" s="37">
        <v>263.76</v>
      </c>
      <c r="CL7" s="37">
        <v>255.52</v>
      </c>
      <c r="CM7" s="37">
        <v>46.42</v>
      </c>
      <c r="CN7" s="37">
        <v>45</v>
      </c>
      <c r="CO7" s="37">
        <v>44.05</v>
      </c>
      <c r="CP7" s="37">
        <v>44.37</v>
      </c>
      <c r="CQ7" s="37">
        <v>45.15</v>
      </c>
      <c r="CR7" s="37">
        <v>53.78</v>
      </c>
      <c r="CS7" s="37">
        <v>53.24</v>
      </c>
      <c r="CT7" s="37">
        <v>52.31</v>
      </c>
      <c r="CU7" s="37">
        <v>60.65</v>
      </c>
      <c r="CV7" s="37">
        <v>51.75</v>
      </c>
      <c r="CW7" s="37">
        <v>52.49</v>
      </c>
      <c r="CX7" s="37">
        <v>70.58</v>
      </c>
      <c r="CY7" s="37">
        <v>72.77</v>
      </c>
      <c r="CZ7" s="37">
        <v>75.86</v>
      </c>
      <c r="DA7" s="37">
        <v>78.77</v>
      </c>
      <c r="DB7" s="37">
        <v>80.56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2019-01-30T06:35:37Z</cp:lastPrinted>
  <dcterms:created xsi:type="dcterms:W3CDTF">2018-12-03T09:19:08Z</dcterms:created>
  <dcterms:modified xsi:type="dcterms:W3CDTF">2019-01-30T06:35:37Z</dcterms:modified>
  <cp:category/>
</cp:coreProperties>
</file>