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5715\Desktop\②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<sst xmlns="http://schemas.openxmlformats.org/spreadsheetml/2006/main" count="240" uniqueCount="126">
  <si>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</si>
  <si>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</si>
  <si>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</si>
  <si>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</si>
  <si>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</si>
  <si>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</si>
  <si>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</si>
  <si>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</si>
  <si>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</si>
  <si>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</si>
  <si>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</si>
  <si>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</si>
  <si>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</si>
  <si>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</si>
  <si>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</si>
  <si>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</si>
  <si>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</si>
  <si>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</si>
  <si>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</si>
  <si>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</si>
  <si>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</si>
  <si>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</si>
  <si>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</si>
  <si>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</si>
  <si>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</si>
  <si>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</si>
  <si>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</si>
  <si>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</si>
  <si>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</si>
  <si>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</si>
  <si>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</si>
  <si>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</si>
  <si>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</si>
  <si>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</si>
  <si>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</si>
  <si>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</si>
  <si>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</si>
  <si>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</si>
  <si>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</si>
  <si>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</si>
  <si>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</si>
  <si>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</si>
  <si>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</si>
  <si>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</si>
  <si>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</si>
  <si>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</si>
  <si>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</si>
  <si>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</si>
  <si>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</si>
  <si>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</si>
  <si>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</si>
  <si>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</si>
  <si>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</si>
  <si>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</si>
  <si>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</si>
  <si>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</si>
  <si>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</si>
  <si>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</si>
  <si>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</si>
  <si>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</si>
  <si>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</si>
  <si>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</si>
  <si>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</si>
  <si>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</si>
  <si>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</si>
  <si>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</si>
  <si>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</si>
  <si>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</si>
  <si>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</si>
  <si>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</si>
  <si>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</si>
  <si>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</si>
  <si>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</si>
  <si>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</si>
  <si>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</si>
  <si>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</si>
  <si>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</si>
  <si>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</si>
  <si>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</si>
  <si>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</si>
  <si>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</si>
  <si>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</si>
  <si>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</si>
  <si>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</si>
  <si>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</si>
  <si>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</si>
  <si>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</si>
  <si>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</si>
  <si>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</si>
  <si>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</si>
  <si>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</si>
  <si>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</si>
  <si>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</si>
  <si>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</si>
  <si>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</si>
  <si>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</si>
  <si>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</si>
  <si>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</si>
  <si>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</si>
  <si>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</si>
  <si>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</si>
  <si>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</si>
  <si>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</si>
  <si>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</si>
  <si>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</si>
  <si>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</si>
  <si>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</si>
  <si>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</si>
  <si>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</si>
  <si>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</si>
  <si>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青森市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</si>
  <si>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</si>
  <si>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</si>
  <si>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</si>
  <si>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</si>
  <si>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</si>
  <si>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</si>
  <si>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</si>
  <si>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</si>
  <si>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</si>
  <si>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</si>
  <si>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</si>
  <si>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【健全性】　
　「④企業債残高対事業規模比率」は、市債残高が減少したことにより改善したものの、類似団体平均及び全国平均よりも高くなっていることから、今後も建設改良事業を計画的に実施し、市債発行額を抑制していく必要があります。
　「⑤経費回収率」は、使用料単価を適正な水準に保っているため、概ね収支均衡が図られています。
【効率性】
　「⑥汚水処理原価」は、汚水処理量に占める有収水量の割合が低いことなどを背景に、類似団体平均及び全国平均よりも高くなっていることから、経営の健全性に留意しながら、管渠の改良・更新事業等に取り組むとともに、維持管理費の節減と企業債発行額の抑制による汚水処理費用の低減を図る必要があります。
　また、「⑦施設利用率」は、類似団体平均及び全国平均よりも高いものの、固定費の占める割合が大きい下水道施設の費用対効果を高めるため、水洗化の普及により「⑧水洗化率」を改善し、有収水量を増加させ、利用率を向上させていく必要があります。</t>
    <rPh sb="1" eb="3">
      <t>ケンゼン</t>
    </rPh>
    <rPh sb="3" eb="4">
      <t>セイ</t>
    </rPh>
    <rPh sb="30" eb="32">
      <t>ゲンショウ</t>
    </rPh>
    <rPh sb="39" eb="41">
      <t>カイゼン</t>
    </rPh>
    <rPh sb="74" eb="76">
      <t>コンゴ</t>
    </rPh>
    <rPh sb="124" eb="126">
      <t>シヨウ</t>
    </rPh>
    <rPh sb="126" eb="127">
      <t>リョウ</t>
    </rPh>
    <rPh sb="127" eb="129">
      <t>タンカ</t>
    </rPh>
    <rPh sb="130" eb="132">
      <t>テキセイ</t>
    </rPh>
    <rPh sb="133" eb="135">
      <t>スイジュン</t>
    </rPh>
    <rPh sb="136" eb="137">
      <t>タモ</t>
    </rPh>
    <rPh sb="144" eb="145">
      <t>オオム</t>
    </rPh>
    <rPh sb="146" eb="148">
      <t>シュウシ</t>
    </rPh>
    <rPh sb="148" eb="150">
      <t>キンコウ</t>
    </rPh>
    <rPh sb="151" eb="152">
      <t>ハカ</t>
    </rPh>
    <rPh sb="163" eb="166">
      <t>コウリツセイ</t>
    </rPh>
    <rPh sb="171" eb="173">
      <t>オスイ</t>
    </rPh>
    <rPh sb="173" eb="175">
      <t>ショリ</t>
    </rPh>
    <rPh sb="175" eb="177">
      <t>ゲンカ</t>
    </rPh>
    <rPh sb="180" eb="182">
      <t>オスイ</t>
    </rPh>
    <rPh sb="182" eb="184">
      <t>ショリ</t>
    </rPh>
    <rPh sb="184" eb="185">
      <t>リョウ</t>
    </rPh>
    <rPh sb="186" eb="187">
      <t>シ</t>
    </rPh>
    <rPh sb="189" eb="190">
      <t>ユウ</t>
    </rPh>
    <rPh sb="190" eb="191">
      <t>シュウ</t>
    </rPh>
    <rPh sb="191" eb="193">
      <t>スイリョウ</t>
    </rPh>
    <rPh sb="194" eb="196">
      <t>ワリアイ</t>
    </rPh>
    <rPh sb="197" eb="198">
      <t>ヒク</t>
    </rPh>
    <rPh sb="204" eb="206">
      <t>ハイケイ</t>
    </rPh>
    <rPh sb="208" eb="210">
      <t>ルイジ</t>
    </rPh>
    <rPh sb="210" eb="212">
      <t>ダンタイ</t>
    </rPh>
    <rPh sb="212" eb="214">
      <t>ヘイキン</t>
    </rPh>
    <rPh sb="214" eb="215">
      <t>オヨ</t>
    </rPh>
    <rPh sb="216" eb="218">
      <t>ゼンコク</t>
    </rPh>
    <rPh sb="218" eb="220">
      <t>ヘイキン</t>
    </rPh>
    <rPh sb="223" eb="224">
      <t>タカ</t>
    </rPh>
    <rPh sb="235" eb="237">
      <t>ケイエイ</t>
    </rPh>
    <rPh sb="238" eb="241">
      <t>ケンゼンセイ</t>
    </rPh>
    <rPh sb="242" eb="244">
      <t>リュウイ</t>
    </rPh>
    <rPh sb="249" eb="250">
      <t>カン</t>
    </rPh>
    <rPh sb="250" eb="251">
      <t>キョ</t>
    </rPh>
    <rPh sb="252" eb="254">
      <t>カイリョウ</t>
    </rPh>
    <rPh sb="255" eb="257">
      <t>コウシン</t>
    </rPh>
    <rPh sb="257" eb="260">
      <t>ジギョウトウ</t>
    </rPh>
    <rPh sb="261" eb="262">
      <t>ト</t>
    </rPh>
    <rPh sb="263" eb="264">
      <t>ク</t>
    </rPh>
    <rPh sb="270" eb="272">
      <t>イジ</t>
    </rPh>
    <rPh sb="276" eb="278">
      <t>セツゲン</t>
    </rPh>
    <rPh sb="279" eb="281">
      <t>キギョウ</t>
    </rPh>
    <rPh sb="281" eb="282">
      <t>サイ</t>
    </rPh>
    <rPh sb="282" eb="285">
      <t>ハッコウガク</t>
    </rPh>
    <rPh sb="286" eb="288">
      <t>ヨクセイ</t>
    </rPh>
    <rPh sb="291" eb="293">
      <t>オスイ</t>
    </rPh>
    <rPh sb="293" eb="295">
      <t>ショリ</t>
    </rPh>
    <rPh sb="295" eb="297">
      <t>ヒヨウ</t>
    </rPh>
    <rPh sb="298" eb="300">
      <t>テイゲン</t>
    </rPh>
    <rPh sb="301" eb="302">
      <t>ハカ</t>
    </rPh>
    <rPh sb="303" eb="305">
      <t>ヒツヨウ</t>
    </rPh>
    <rPh sb="318" eb="320">
      <t>シセツ</t>
    </rPh>
    <rPh sb="320" eb="323">
      <t>リヨウリツ</t>
    </rPh>
    <rPh sb="347" eb="349">
      <t>コテイ</t>
    </rPh>
    <rPh sb="349" eb="350">
      <t>ヒ</t>
    </rPh>
    <rPh sb="351" eb="352">
      <t>シ</t>
    </rPh>
    <rPh sb="354" eb="356">
      <t>ワリアイ</t>
    </rPh>
    <rPh sb="357" eb="358">
      <t>オオ</t>
    </rPh>
    <rPh sb="360" eb="362">
      <t>ゲスイ</t>
    </rPh>
    <rPh sb="362" eb="363">
      <t>ドウ</t>
    </rPh>
    <rPh sb="363" eb="365">
      <t>シセツ</t>
    </rPh>
    <rPh sb="366" eb="371">
      <t>ヒヨウタイコウカ</t>
    </rPh>
    <rPh sb="372" eb="373">
      <t>タカ</t>
    </rPh>
    <rPh sb="378" eb="381">
      <t>スイセンカ</t>
    </rPh>
    <rPh sb="382" eb="384">
      <t>フキュウ</t>
    </rPh>
    <rPh sb="389" eb="392">
      <t>スイセンカ</t>
    </rPh>
    <rPh sb="392" eb="393">
      <t>リツ</t>
    </rPh>
    <rPh sb="395" eb="397">
      <t>カイゼン</t>
    </rPh>
    <rPh sb="399" eb="400">
      <t>ユウ</t>
    </rPh>
    <rPh sb="400" eb="401">
      <t>シュウ</t>
    </rPh>
    <rPh sb="401" eb="403">
      <t>スイリョウ</t>
    </rPh>
    <rPh sb="404" eb="406">
      <t>ゾウカ</t>
    </rPh>
    <rPh sb="409" eb="412">
      <t>リヨウリツ</t>
    </rPh>
    <rPh sb="413" eb="415">
      <t>コウジョウ</t>
    </rPh>
    <rPh sb="420" eb="422">
      <t>ヒツヨウ</t>
    </rPh>
    <phoneticPr fontId="7"/>
  </si>
  <si>
    <t>　長期的には人口減少等による使用料収入の減少が見込まれる中、老朽化が進む施設の改良・更新需要に対応し、下水道事業におけるサービスを持続的に提供していくため、維持管理費用の節減と適切な計画に基づいた建設投資のほか、既に下水道が整備された区域の水洗化率の向上により経営の健全化・効率化を図る必要があります。</t>
    <rPh sb="1" eb="4">
      <t>チョウキテキ</t>
    </rPh>
    <rPh sb="10" eb="11">
      <t>ナド</t>
    </rPh>
    <rPh sb="20" eb="22">
      <t>ゲンショウ</t>
    </rPh>
    <rPh sb="23" eb="25">
      <t>ミコ</t>
    </rPh>
    <rPh sb="28" eb="29">
      <t>ナカ</t>
    </rPh>
    <rPh sb="39" eb="41">
      <t>カイリョウ</t>
    </rPh>
    <rPh sb="54" eb="56">
      <t>ジギョウ</t>
    </rPh>
    <rPh sb="69" eb="71">
      <t>テイキョウ</t>
    </rPh>
    <rPh sb="78" eb="80">
      <t>イジ</t>
    </rPh>
    <rPh sb="80" eb="82">
      <t>カンリ</t>
    </rPh>
    <rPh sb="82" eb="84">
      <t>ヒヨウ</t>
    </rPh>
    <rPh sb="85" eb="87">
      <t>セツゲン</t>
    </rPh>
    <rPh sb="88" eb="90">
      <t>テキセツ</t>
    </rPh>
    <rPh sb="123" eb="124">
      <t>リツ</t>
    </rPh>
    <rPh sb="125" eb="127">
      <t>コウジョウ</t>
    </rPh>
    <rPh sb="133" eb="136">
      <t>ケンゼンカ</t>
    </rPh>
    <rPh sb="139" eb="140">
      <t>カ</t>
    </rPh>
    <rPh sb="141" eb="142">
      <t>ハカ</t>
    </rPh>
    <phoneticPr fontId="7"/>
  </si>
  <si>
    <t>　現状では、公営企業会計を適用していないため、「①有形固定資産減価償却率」による分析はできませんが、建設開始が昭和27年、供用開始が昭和42年と古く、処理場を始めとする施設及び管渠の老朽化が進んでいます。
　「③管渠改善率」は、毎年度、一定量の対策を実施していますが、今後も耐用年数を経過した管渠が年々増加していくことから、財政負担の平準化等に留意しつつ、計画的に改良・更新等を実施する必要があります。</t>
    <rPh sb="1" eb="3">
      <t>ゲンジョウ</t>
    </rPh>
    <rPh sb="70" eb="71">
      <t>ネン</t>
    </rPh>
    <rPh sb="72" eb="73">
      <t>フル</t>
    </rPh>
    <rPh sb="79" eb="80">
      <t>ハジ</t>
    </rPh>
    <rPh sb="106" eb="107">
      <t>カン</t>
    </rPh>
    <rPh sb="107" eb="108">
      <t>キョ</t>
    </rPh>
    <rPh sb="108" eb="110">
      <t>カイゼン</t>
    </rPh>
    <rPh sb="110" eb="111">
      <t>リツ</t>
    </rPh>
    <rPh sb="114" eb="117">
      <t>マイネンド</t>
    </rPh>
    <rPh sb="118" eb="120">
      <t>イッテイ</t>
    </rPh>
    <rPh sb="120" eb="121">
      <t>リョウ</t>
    </rPh>
    <rPh sb="122" eb="124">
      <t>タイサク</t>
    </rPh>
    <rPh sb="125" eb="127">
      <t>ジッシ</t>
    </rPh>
    <rPh sb="134" eb="136">
      <t>コンゴ</t>
    </rPh>
    <rPh sb="137" eb="139">
      <t>タイヨウ</t>
    </rPh>
    <rPh sb="139" eb="141">
      <t>ネンスウ</t>
    </rPh>
    <rPh sb="142" eb="144">
      <t>ケイカ</t>
    </rPh>
    <rPh sb="146" eb="147">
      <t>カン</t>
    </rPh>
    <rPh sb="147" eb="148">
      <t>キョ</t>
    </rPh>
    <rPh sb="149" eb="151">
      <t>ネンネン</t>
    </rPh>
    <rPh sb="151" eb="153">
      <t>ゾウカ</t>
    </rPh>
    <rPh sb="162" eb="164">
      <t>ザイセイ</t>
    </rPh>
    <rPh sb="164" eb="166">
      <t>フタン</t>
    </rPh>
    <rPh sb="167" eb="169">
      <t>ヘイジュン</t>
    </rPh>
    <rPh sb="169" eb="170">
      <t>カ</t>
    </rPh>
    <rPh sb="170" eb="171">
      <t>トウ</t>
    </rPh>
    <rPh sb="172" eb="174">
      <t>リュウイ</t>
    </rPh>
    <rPh sb="182" eb="184">
      <t>カイリョウ</t>
    </rPh>
    <rPh sb="185" eb="188">
      <t>コウシントウ</t>
    </rPh>
    <rPh sb="189" eb="191">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</si>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</sst>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0.03</c:v>
                </c:pt>
                <c:pt idx="2">
                  <c:v>0.09</c:v>
                </c:pt>
                <c:pt idx="3">
                  <c:v>0.11</c:v>
                </c:pt>
                <c:pt idx="4">
                  <c:v>0.06</c:v>
                </c:pt>
              </c:numCache>
            </c:numRef>
          </c:val>
        </c:ser>
        <c:dLbls>
          <c:showLegendKey val="0"/>
          <c:showVal val="0"/>
          <c:showCatName val="0"/>
          <c:showSerName val="0"/>
          <c:showPercent val="0"/>
          <c:showBubbleSize val="0"/>
        </c:dLbls>
        <c:gapWidth val="150"/>
        <c:axId val="172467864"/>
        <c:axId val="1725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72467864"/>
        <c:axId val="172575744"/>
      </c:lineChart>
      <c:dateAx>
        <c:axId val="172467864"/>
        <c:scaling>
          <c:orientation val="minMax"/>
        </c:scaling>
        <c:delete val="1"/>
        <c:axPos val="b"/>
        <c:numFmt formatCode="ge" sourceLinked="1"/>
        <c:majorTickMark val="none"/>
        <c:minorTickMark val="none"/>
        <c:tickLblPos val="none"/>
        <c:crossAx val="172575744"/>
        <c:crosses val="autoZero"/>
        <c:auto val="1"/>
        <c:lblOffset val="100"/>
        <c:baseTimeUnit val="years"/>
      </c:dateAx>
      <c:valAx>
        <c:axId val="1725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6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69.23</c:v>
                </c:pt>
                <c:pt idx="1">
                  <c:v>74.64</c:v>
                </c:pt>
                <c:pt idx="2">
                  <c:v>71.17</c:v>
                </c:pt>
                <c:pt idx="3">
                  <c:v>69.290000000000006</c:v>
                </c:pt>
                <c:pt idx="4">
                  <c:v>73.069999999999993</c:v>
                </c:pt>
              </c:numCache>
            </c:numRef>
          </c:val>
        </c:ser>
        <c:dLbls>
          <c:showLegendKey val="0"/>
          <c:showVal val="0"/>
          <c:showCatName val="0"/>
          <c:showSerName val="0"/>
          <c:showPercent val="0"/>
          <c:showBubbleSize val="0"/>
        </c:dLbls>
        <c:gapWidth val="150"/>
        <c:axId val="173703608"/>
        <c:axId val="1737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73703608"/>
        <c:axId val="173704000"/>
      </c:lineChart>
      <c:dateAx>
        <c:axId val="173703608"/>
        <c:scaling>
          <c:orientation val="minMax"/>
        </c:scaling>
        <c:delete val="1"/>
        <c:axPos val="b"/>
        <c:numFmt formatCode="ge" sourceLinked="1"/>
        <c:majorTickMark val="none"/>
        <c:minorTickMark val="none"/>
        <c:tickLblPos val="none"/>
        <c:crossAx val="173704000"/>
        <c:crosses val="autoZero"/>
        <c:auto val="1"/>
        <c:lblOffset val="100"/>
        <c:baseTimeUnit val="years"/>
      </c:dateAx>
      <c:valAx>
        <c:axId val="173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86.23</c:v>
                </c:pt>
                <c:pt idx="1">
                  <c:v>86.52</c:v>
                </c:pt>
                <c:pt idx="2">
                  <c:v>86.88</c:v>
                </c:pt>
                <c:pt idx="3">
                  <c:v>87.29</c:v>
                </c:pt>
                <c:pt idx="4">
                  <c:v>87.69</c:v>
                </c:pt>
              </c:numCache>
            </c:numRef>
          </c:val>
        </c:ser>
        <c:dLbls>
          <c:showLegendKey val="0"/>
          <c:showVal val="0"/>
          <c:showCatName val="0"/>
          <c:showSerName val="0"/>
          <c:showPercent val="0"/>
          <c:showBubbleSize val="0"/>
        </c:dLbls>
        <c:gapWidth val="150"/>
        <c:axId val="173705176"/>
        <c:axId val="1737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73705176"/>
        <c:axId val="173705568"/>
      </c:lineChart>
      <c:dateAx>
        <c:axId val="173705176"/>
        <c:scaling>
          <c:orientation val="minMax"/>
        </c:scaling>
        <c:delete val="1"/>
        <c:axPos val="b"/>
        <c:numFmt formatCode="ge" sourceLinked="1"/>
        <c:majorTickMark val="none"/>
        <c:minorTickMark val="none"/>
        <c:tickLblPos val="none"/>
        <c:crossAx val="173705568"/>
        <c:crosses val="autoZero"/>
        <c:auto val="1"/>
        <c:lblOffset val="100"/>
        <c:baseTimeUnit val="years"/>
      </c:dateAx>
      <c:valAx>
        <c:axId val="1737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0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65.87</c:v>
                </c:pt>
                <c:pt idx="1">
                  <c:v>66.64</c:v>
                </c:pt>
                <c:pt idx="2">
                  <c:v>65.930000000000007</c:v>
                </c:pt>
                <c:pt idx="3">
                  <c:v>65.760000000000005</c:v>
                </c:pt>
                <c:pt idx="4">
                  <c:v>65.13</c:v>
                </c:pt>
              </c:numCache>
            </c:numRef>
          </c:val>
        </c:ser>
        <c:dLbls>
          <c:showLegendKey val="0"/>
          <c:showVal val="0"/>
          <c:showCatName val="0"/>
          <c:showSerName val="0"/>
          <c:showPercent val="0"/>
          <c:showBubbleSize val="0"/>
        </c:dLbls>
        <c:gapWidth val="150"/>
        <c:axId val="172633368"/>
        <c:axId val="17326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633368"/>
        <c:axId val="173268744"/>
      </c:lineChart>
      <c:dateAx>
        <c:axId val="172633368"/>
        <c:scaling>
          <c:orientation val="minMax"/>
        </c:scaling>
        <c:delete val="1"/>
        <c:axPos val="b"/>
        <c:numFmt formatCode="ge" sourceLinked="1"/>
        <c:majorTickMark val="none"/>
        <c:minorTickMark val="none"/>
        <c:tickLblPos val="none"/>
        <c:crossAx val="173268744"/>
        <c:crosses val="autoZero"/>
        <c:auto val="1"/>
        <c:lblOffset val="100"/>
        <c:baseTimeUnit val="years"/>
      </c:dateAx>
      <c:valAx>
        <c:axId val="17326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300912"/>
        <c:axId val="17330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300912"/>
        <c:axId val="173305392"/>
      </c:lineChart>
      <c:dateAx>
        <c:axId val="173300912"/>
        <c:scaling>
          <c:orientation val="minMax"/>
        </c:scaling>
        <c:delete val="1"/>
        <c:axPos val="b"/>
        <c:numFmt formatCode="ge" sourceLinked="1"/>
        <c:majorTickMark val="none"/>
        <c:minorTickMark val="none"/>
        <c:tickLblPos val="none"/>
        <c:crossAx val="173305392"/>
        <c:crosses val="autoZero"/>
        <c:auto val="1"/>
        <c:lblOffset val="100"/>
        <c:baseTimeUnit val="years"/>
      </c:dateAx>
      <c:valAx>
        <c:axId val="17330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420072"/>
        <c:axId val="17336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420072"/>
        <c:axId val="173366328"/>
      </c:lineChart>
      <c:dateAx>
        <c:axId val="173420072"/>
        <c:scaling>
          <c:orientation val="minMax"/>
        </c:scaling>
        <c:delete val="1"/>
        <c:axPos val="b"/>
        <c:numFmt formatCode="ge" sourceLinked="1"/>
        <c:majorTickMark val="none"/>
        <c:minorTickMark val="none"/>
        <c:tickLblPos val="none"/>
        <c:crossAx val="173366328"/>
        <c:crosses val="autoZero"/>
        <c:auto val="1"/>
        <c:lblOffset val="100"/>
        <c:baseTimeUnit val="years"/>
      </c:dateAx>
      <c:valAx>
        <c:axId val="17336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371616"/>
        <c:axId val="17337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371616"/>
        <c:axId val="173372008"/>
      </c:lineChart>
      <c:dateAx>
        <c:axId val="173371616"/>
        <c:scaling>
          <c:orientation val="minMax"/>
        </c:scaling>
        <c:delete val="1"/>
        <c:axPos val="b"/>
        <c:numFmt formatCode="ge" sourceLinked="1"/>
        <c:majorTickMark val="none"/>
        <c:minorTickMark val="none"/>
        <c:tickLblPos val="none"/>
        <c:crossAx val="173372008"/>
        <c:crosses val="autoZero"/>
        <c:auto val="1"/>
        <c:lblOffset val="100"/>
        <c:baseTimeUnit val="years"/>
      </c:dateAx>
      <c:valAx>
        <c:axId val="17337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373184"/>
        <c:axId val="17337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373184"/>
        <c:axId val="173373576"/>
      </c:lineChart>
      <c:dateAx>
        <c:axId val="173373184"/>
        <c:scaling>
          <c:orientation val="minMax"/>
        </c:scaling>
        <c:delete val="1"/>
        <c:axPos val="b"/>
        <c:numFmt formatCode="ge" sourceLinked="1"/>
        <c:majorTickMark val="none"/>
        <c:minorTickMark val="none"/>
        <c:tickLblPos val="none"/>
        <c:crossAx val="173373576"/>
        <c:crosses val="autoZero"/>
        <c:auto val="1"/>
        <c:lblOffset val="100"/>
        <c:baseTimeUnit val="years"/>
      </c:dateAx>
      <c:valAx>
        <c:axId val="17337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1292.8800000000001</c:v>
                </c:pt>
                <c:pt idx="1">
                  <c:v>1409.79</c:v>
                </c:pt>
                <c:pt idx="2">
                  <c:v>1397.13</c:v>
                </c:pt>
                <c:pt idx="3">
                  <c:v>1392.48</c:v>
                </c:pt>
                <c:pt idx="4">
                  <c:v>1350.71</c:v>
                </c:pt>
              </c:numCache>
            </c:numRef>
          </c:val>
        </c:ser>
        <c:dLbls>
          <c:showLegendKey val="0"/>
          <c:showVal val="0"/>
          <c:showCatName val="0"/>
          <c:showSerName val="0"/>
          <c:showPercent val="0"/>
          <c:showBubbleSize val="0"/>
        </c:dLbls>
        <c:gapWidth val="150"/>
        <c:axId val="173091704"/>
        <c:axId val="173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73091704"/>
        <c:axId val="173092096"/>
      </c:lineChart>
      <c:dateAx>
        <c:axId val="173091704"/>
        <c:scaling>
          <c:orientation val="minMax"/>
        </c:scaling>
        <c:delete val="1"/>
        <c:axPos val="b"/>
        <c:numFmt formatCode="ge" sourceLinked="1"/>
        <c:majorTickMark val="none"/>
        <c:minorTickMark val="none"/>
        <c:tickLblPos val="none"/>
        <c:crossAx val="173092096"/>
        <c:crosses val="autoZero"/>
        <c:auto val="1"/>
        <c:lblOffset val="100"/>
        <c:baseTimeUnit val="years"/>
      </c:dateAx>
      <c:valAx>
        <c:axId val="173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9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96.08</c:v>
                </c:pt>
                <c:pt idx="1">
                  <c:v>98.71</c:v>
                </c:pt>
                <c:pt idx="2">
                  <c:v>99.92</c:v>
                </c:pt>
                <c:pt idx="3">
                  <c:v>101.86</c:v>
                </c:pt>
                <c:pt idx="4">
                  <c:v>97.55</c:v>
                </c:pt>
              </c:numCache>
            </c:numRef>
          </c:val>
        </c:ser>
        <c:dLbls>
          <c:showLegendKey val="0"/>
          <c:showVal val="0"/>
          <c:showCatName val="0"/>
          <c:showSerName val="0"/>
          <c:showPercent val="0"/>
          <c:showBubbleSize val="0"/>
        </c:dLbls>
        <c:gapWidth val="150"/>
        <c:axId val="173093272"/>
        <c:axId val="1730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73093272"/>
        <c:axId val="173093664"/>
      </c:lineChart>
      <c:dateAx>
        <c:axId val="173093272"/>
        <c:scaling>
          <c:orientation val="minMax"/>
        </c:scaling>
        <c:delete val="1"/>
        <c:axPos val="b"/>
        <c:numFmt formatCode="ge" sourceLinked="1"/>
        <c:majorTickMark val="none"/>
        <c:minorTickMark val="none"/>
        <c:tickLblPos val="none"/>
        <c:crossAx val="173093664"/>
        <c:crosses val="autoZero"/>
        <c:auto val="1"/>
        <c:lblOffset val="100"/>
        <c:baseTimeUnit val="years"/>
      </c:dateAx>
      <c:valAx>
        <c:axId val="1730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198.9</c:v>
                </c:pt>
                <c:pt idx="1">
                  <c:v>193.9</c:v>
                </c:pt>
                <c:pt idx="2">
                  <c:v>196.13</c:v>
                </c:pt>
                <c:pt idx="3">
                  <c:v>193.85</c:v>
                </c:pt>
                <c:pt idx="4">
                  <c:v>201.53</c:v>
                </c:pt>
              </c:numCache>
            </c:numRef>
          </c:val>
        </c:ser>
        <c:dLbls>
          <c:showLegendKey val="0"/>
          <c:showVal val="0"/>
          <c:showCatName val="0"/>
          <c:showSerName val="0"/>
          <c:showPercent val="0"/>
          <c:showBubbleSize val="0"/>
        </c:dLbls>
        <c:gapWidth val="150"/>
        <c:axId val="173094840"/>
        <c:axId val="173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73094840"/>
        <c:axId val="173095232"/>
      </c:lineChart>
      <c:dateAx>
        <c:axId val="173094840"/>
        <c:scaling>
          <c:orientation val="minMax"/>
        </c:scaling>
        <c:delete val="1"/>
        <c:axPos val="b"/>
        <c:numFmt formatCode="ge" sourceLinked="1"/>
        <c:majorTickMark val="none"/>
        <c:minorTickMark val="none"/>
        <c:tickLblPos val="none"/>
        <c:crossAx val="173095232"/>
        <c:crosses val="autoZero"/>
        <c:auto val="1"/>
        <c:lblOffset val="100"/>
        <c:baseTimeUnit val="years"/>
      </c:dateAx>
      <c:valAx>
        <c:axId val="173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5" zoomScaleNormal="75"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青森市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
        <v>125</v>
      </c>
      <c r="AE8" s="73"/>
      <c r="AF8" s="73"/>
      <c r="AG8" s="73"/>
      <c r="AH8" s="73"/>
      <c r="AI8" s="73"/>
      <c r="AJ8" s="73"/>
      <c r="AK8" s="4"/>
      <c r="AL8" s="67">
        <f>データ!S6</f>
        <v>290137</v>
      </c>
      <c r="AM8" s="67"/>
      <c r="AN8" s="67"/>
      <c r="AO8" s="67"/>
      <c r="AP8" s="67"/>
      <c r="AQ8" s="67"/>
      <c r="AR8" s="67"/>
      <c r="AS8" s="67"/>
      <c r="AT8" s="66">
        <f>データ!T6</f>
        <v>824.61</v>
      </c>
      <c r="AU8" s="66"/>
      <c r="AV8" s="66"/>
      <c r="AW8" s="66"/>
      <c r="AX8" s="66"/>
      <c r="AY8" s="66"/>
      <c r="AZ8" s="66"/>
      <c r="BA8" s="66"/>
      <c r="BB8" s="66">
        <f>データ!U6</f>
        <v>351.85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80.400000000000006</v>
      </c>
      <c r="Q10" s="66"/>
      <c r="R10" s="66"/>
      <c r="S10" s="66"/>
      <c r="T10" s="66"/>
      <c r="U10" s="66"/>
      <c r="V10" s="66"/>
      <c r="W10" s="66">
        <f>データ!Q6</f>
        <v>66.52</v>
      </c>
      <c r="X10" s="66"/>
      <c r="Y10" s="66"/>
      <c r="Z10" s="66"/>
      <c r="AA10" s="66"/>
      <c r="AB10" s="66"/>
      <c r="AC10" s="66"/>
      <c r="AD10" s="67">
        <f>データ!R6</f>
        <v>3052</v>
      </c>
      <c r="AE10" s="67"/>
      <c r="AF10" s="67"/>
      <c r="AG10" s="67"/>
      <c r="AH10" s="67"/>
      <c r="AI10" s="67"/>
      <c r="AJ10" s="67"/>
      <c r="AK10" s="2"/>
      <c r="AL10" s="67">
        <f>データ!V6</f>
        <v>231400</v>
      </c>
      <c r="AM10" s="67"/>
      <c r="AN10" s="67"/>
      <c r="AO10" s="67"/>
      <c r="AP10" s="67"/>
      <c r="AQ10" s="67"/>
      <c r="AR10" s="67"/>
      <c r="AS10" s="67"/>
      <c r="AT10" s="66">
        <f>データ!W6</f>
        <v>43.91</v>
      </c>
      <c r="AU10" s="66"/>
      <c r="AV10" s="66"/>
      <c r="AW10" s="66"/>
      <c r="AX10" s="66"/>
      <c r="AY10" s="66"/>
      <c r="AZ10" s="66"/>
      <c r="BA10" s="66"/>
      <c r="BB10" s="66">
        <f>データ!X6</f>
        <v>5269.87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22012</v>
      </c>
      <c r="D6" s="33">
        <f t="shared" si="3"/>
        <v>47</v>
      </c>
      <c r="E6" s="33">
        <f t="shared" si="3"/>
        <v>17</v>
      </c>
      <c r="F6" s="33">
        <f t="shared" si="3"/>
        <v>1</v>
      </c>
      <c r="G6" s="33">
        <f t="shared" si="3"/>
        <v>0</v>
      </c>
      <c r="H6" s="33" t="str">
        <f t="shared" si="3"/>
        <v>青森県　青森市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80.400000000000006</v>
      </c>
      <c r="Q6" s="34">
        <f t="shared" si="3"/>
        <v>66.52</v>
      </c>
      <c r="R6" s="34">
        <f t="shared" si="3"/>
        <v>3052</v>
      </c>
      <c r="S6" s="34">
        <f t="shared" si="3"/>
        <v>290137</v>
      </c>
      <c r="T6" s="34">
        <f t="shared" si="3"/>
        <v>824.61</v>
      </c>
      <c r="U6" s="34">
        <f t="shared" si="3"/>
        <v>351.85</v>
      </c>
      <c r="V6" s="34">
        <f t="shared" si="3"/>
        <v>231400</v>
      </c>
      <c r="W6" s="34">
        <f t="shared" si="3"/>
        <v>43.91</v>
      </c>
      <c r="X6" s="34">
        <f t="shared" si="3"/>
        <v>5269.87</v>
      </c>
      <c r="Y6" s="35">
        <f>IF(Y7="",NA(),Y7)</f>
        <v>65.87</v>
      </c>
      <c r="Z6" s="35">
        <f t="shared" ref="Z6:AH6" si="4">IF(Z7="",NA(),Z7)</f>
        <v>66.64</v>
      </c>
      <c r="AA6" s="35">
        <f t="shared" si="4"/>
        <v>65.930000000000007</v>
      </c>
      <c r="AB6" s="35">
        <f t="shared" si="4"/>
        <v>65.760000000000005</v>
      </c>
      <c r="AC6" s="35">
        <f t="shared" si="4"/>
        <v>65.13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1292.8800000000001</v>
      </c>
      <c r="BG6" s="35">
        <f t="shared" ref="BG6:BO6" si="7">IF(BG7="",NA(),BG7)</f>
        <v>1409.79</v>
      </c>
      <c r="BH6" s="35">
        <f t="shared" si="7"/>
        <v>1397.13</v>
      </c>
      <c r="BI6" s="35">
        <f t="shared" si="7"/>
        <v>1392.48</v>
      </c>
      <c r="BJ6" s="35">
        <f t="shared" si="7"/>
        <v>1350.71</v>
      </c>
      <c r="BK6" s="35">
        <f t="shared" si="7"/>
        <v>941.18</v>
      </c>
      <c r="BL6" s="35">
        <f t="shared" si="7"/>
        <v>893.45</v>
      </c>
      <c r="BM6" s="35">
        <f t="shared" si="7"/>
        <v>843.57</v>
      </c>
      <c r="BN6" s="35">
        <f t="shared" si="7"/>
        <v>845.86</v>
      </c>
      <c r="BO6" s="35">
        <f t="shared" si="7"/>
        <v>802.49</v>
      </c>
      <c r="BP6" s="34" t="str">
        <f>IF(BP7="","",IF(BP7="-","【-】","【"&amp;SUBSTITUTE(TEXT(BP7,"#,##0.00"),"-","△")&amp;"】"))</f>
        <v>【728.30】</v>
      </c>
      <c r="BQ6" s="35">
        <f>IF(BQ7="",NA(),BQ7)</f>
        <v>96.08</v>
      </c>
      <c r="BR6" s="35">
        <f t="shared" ref="BR6:BZ6" si="8">IF(BR7="",NA(),BR7)</f>
        <v>98.71</v>
      </c>
      <c r="BS6" s="35">
        <f t="shared" si="8"/>
        <v>99.92</v>
      </c>
      <c r="BT6" s="35">
        <f t="shared" si="8"/>
        <v>101.86</v>
      </c>
      <c r="BU6" s="35">
        <f t="shared" si="8"/>
        <v>97.55</v>
      </c>
      <c r="BV6" s="35">
        <f t="shared" si="8"/>
        <v>93.55</v>
      </c>
      <c r="BW6" s="35">
        <f t="shared" si="8"/>
        <v>95.24</v>
      </c>
      <c r="BX6" s="35">
        <f t="shared" si="8"/>
        <v>99.86</v>
      </c>
      <c r="BY6" s="35">
        <f t="shared" si="8"/>
        <v>101.88</v>
      </c>
      <c r="BZ6" s="35">
        <f t="shared" si="8"/>
        <v>103.18</v>
      </c>
      <c r="CA6" s="34" t="str">
        <f>IF(CA7="","",IF(CA7="-","【-】","【"&amp;SUBSTITUTE(TEXT(CA7,"#,##0.00"),"-","△")&amp;"】"))</f>
        <v>【100.04】</v>
      </c>
      <c r="CB6" s="35">
        <f>IF(CB7="",NA(),CB7)</f>
        <v>198.9</v>
      </c>
      <c r="CC6" s="35">
        <f t="shared" ref="CC6:CK6" si="9">IF(CC7="",NA(),CC7)</f>
        <v>193.9</v>
      </c>
      <c r="CD6" s="35">
        <f t="shared" si="9"/>
        <v>196.13</v>
      </c>
      <c r="CE6" s="35">
        <f t="shared" si="9"/>
        <v>193.85</v>
      </c>
      <c r="CF6" s="35">
        <f t="shared" si="9"/>
        <v>201.53</v>
      </c>
      <c r="CG6" s="35">
        <f t="shared" si="9"/>
        <v>153.24</v>
      </c>
      <c r="CH6" s="35">
        <f t="shared" si="9"/>
        <v>150.75</v>
      </c>
      <c r="CI6" s="35">
        <f t="shared" si="9"/>
        <v>147.29</v>
      </c>
      <c r="CJ6" s="35">
        <f t="shared" si="9"/>
        <v>143.15</v>
      </c>
      <c r="CK6" s="35">
        <f t="shared" si="9"/>
        <v>141.11000000000001</v>
      </c>
      <c r="CL6" s="34" t="str">
        <f>IF(CL7="","",IF(CL7="-","【-】","【"&amp;SUBSTITUTE(TEXT(CL7,"#,##0.00"),"-","△")&amp;"】"))</f>
        <v>【137.82】</v>
      </c>
      <c r="CM6" s="35">
        <f>IF(CM7="",NA(),CM7)</f>
        <v>69.23</v>
      </c>
      <c r="CN6" s="35">
        <f t="shared" ref="CN6:CV6" si="10">IF(CN7="",NA(),CN7)</f>
        <v>74.64</v>
      </c>
      <c r="CO6" s="35">
        <f t="shared" si="10"/>
        <v>71.17</v>
      </c>
      <c r="CP6" s="35">
        <f t="shared" si="10"/>
        <v>69.290000000000006</v>
      </c>
      <c r="CQ6" s="35">
        <f t="shared" si="10"/>
        <v>73.069999999999993</v>
      </c>
      <c r="CR6" s="35">
        <f t="shared" si="10"/>
        <v>61.73</v>
      </c>
      <c r="CS6" s="35">
        <f t="shared" si="10"/>
        <v>61.1</v>
      </c>
      <c r="CT6" s="35">
        <f t="shared" si="10"/>
        <v>61.03</v>
      </c>
      <c r="CU6" s="35">
        <f t="shared" si="10"/>
        <v>62.5</v>
      </c>
      <c r="CV6" s="35">
        <f t="shared" si="10"/>
        <v>63.26</v>
      </c>
      <c r="CW6" s="34" t="str">
        <f>IF(CW7="","",IF(CW7="-","【-】","【"&amp;SUBSTITUTE(TEXT(CW7,"#,##0.00"),"-","△")&amp;"】"))</f>
        <v>【60.09】</v>
      </c>
      <c r="CX6" s="35">
        <f>IF(CX7="",NA(),CX7)</f>
        <v>86.23</v>
      </c>
      <c r="CY6" s="35">
        <f t="shared" ref="CY6:DG6" si="11">IF(CY7="",NA(),CY7)</f>
        <v>86.52</v>
      </c>
      <c r="CZ6" s="35">
        <f t="shared" si="11"/>
        <v>86.88</v>
      </c>
      <c r="DA6" s="35">
        <f t="shared" si="11"/>
        <v>87.29</v>
      </c>
      <c r="DB6" s="35">
        <f t="shared" si="11"/>
        <v>87.69</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0.03</v>
      </c>
      <c r="EG6" s="35">
        <f t="shared" si="14"/>
        <v>0.09</v>
      </c>
      <c r="EH6" s="35">
        <f t="shared" si="14"/>
        <v>0.11</v>
      </c>
      <c r="EI6" s="35">
        <f t="shared" si="14"/>
        <v>0.06</v>
      </c>
      <c r="EJ6" s="35">
        <f t="shared" si="14"/>
        <v>0.1</v>
      </c>
      <c r="EK6" s="35">
        <f t="shared" si="14"/>
        <v>0.1</v>
      </c>
      <c r="EL6" s="35">
        <f t="shared" si="14"/>
        <v>0.11</v>
      </c>
      <c r="EM6" s="35">
        <f t="shared" si="14"/>
        <v>0.12</v>
      </c>
      <c r="EN6" s="35">
        <f t="shared" si="14"/>
        <v>0.13</v>
      </c>
      <c r="EO6" s="34" t="str">
        <f>IF(EO7="","",IF(EO7="-","【-】","【"&amp;SUBSTITUTE(TEXT(EO7,"#,##0.00"),"-","△")&amp;"】"))</f>
        <v>【0.27】</v>
      </c>
    </row>
    <row r="7" spans="1:145" s="36" customFormat="1">
      <c r="A7" s="28"/>
      <c r="B7" s="37">
        <v>2016</v>
      </c>
      <c r="C7" s="37">
        <v>22012</v>
      </c>
      <c r="D7" s="37">
        <v>47</v>
      </c>
      <c r="E7" s="37">
        <v>17</v>
      </c>
      <c r="F7" s="37">
        <v>1</v>
      </c>
      <c r="G7" s="37">
        <v>0</v>
      </c>
      <c r="H7" s="37" t="s">
        <v>110</v>
      </c>
      <c r="I7" s="37" t="s">
        <v>111</v>
      </c>
      <c r="J7" s="37" t="s">
        <v>112</v>
      </c>
      <c r="K7" s="37" t="s">
        <v>113</v>
      </c>
      <c r="L7" s="37" t="s">
        <v>114</v>
      </c>
      <c r="M7" s="37"/>
      <c r="N7" s="38" t="s">
        <v>115</v>
      </c>
      <c r="O7" s="38" t="s">
        <v>116</v>
      </c>
      <c r="P7" s="38">
        <v>80.400000000000006</v>
      </c>
      <c r="Q7" s="38">
        <v>66.52</v>
      </c>
      <c r="R7" s="38">
        <v>3052</v>
      </c>
      <c r="S7" s="38">
        <v>290137</v>
      </c>
      <c r="T7" s="38">
        <v>824.61</v>
      </c>
      <c r="U7" s="38">
        <v>351.85</v>
      </c>
      <c r="V7" s="38">
        <v>231400</v>
      </c>
      <c r="W7" s="38">
        <v>43.91</v>
      </c>
      <c r="X7" s="38">
        <v>5269.87</v>
      </c>
      <c r="Y7" s="38">
        <v>65.87</v>
      </c>
      <c r="Z7" s="38">
        <v>66.64</v>
      </c>
      <c r="AA7" s="38">
        <v>65.930000000000007</v>
      </c>
      <c r="AB7" s="38">
        <v>65.760000000000005</v>
      </c>
      <c r="AC7" s="38">
        <v>65.13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1292.8800000000001</v>
      </c>
      <c r="BG7" s="38">
        <v>1409.79</v>
      </c>
      <c r="BH7" s="38">
        <v>1397.13</v>
      </c>
      <c r="BI7" s="38">
        <v>1392.48</v>
      </c>
      <c r="BJ7" s="38">
        <v>1350.71</v>
      </c>
      <c r="BK7" s="38">
        <v>941.18</v>
      </c>
      <c r="BL7" s="38">
        <v>893.45</v>
      </c>
      <c r="BM7" s="38">
        <v>843.57</v>
      </c>
      <c r="BN7" s="38">
        <v>845.86</v>
      </c>
      <c r="BO7" s="38">
        <v>802.49</v>
      </c>
      <c r="BP7" s="38">
        <v>728.3</v>
      </c>
      <c r="BQ7" s="38">
        <v>96.08</v>
      </c>
      <c r="BR7" s="38">
        <v>98.71</v>
      </c>
      <c r="BS7" s="38">
        <v>99.92</v>
      </c>
      <c r="BT7" s="38">
        <v>101.86</v>
      </c>
      <c r="BU7" s="38">
        <v>97.55</v>
      </c>
      <c r="BV7" s="38">
        <v>93.55</v>
      </c>
      <c r="BW7" s="38">
        <v>95.24</v>
      </c>
      <c r="BX7" s="38">
        <v>99.86</v>
      </c>
      <c r="BY7" s="38">
        <v>101.88</v>
      </c>
      <c r="BZ7" s="38">
        <v>103.18</v>
      </c>
      <c r="CA7" s="38">
        <v>100.04</v>
      </c>
      <c r="CB7" s="38">
        <v>198.9</v>
      </c>
      <c r="CC7" s="38">
        <v>193.9</v>
      </c>
      <c r="CD7" s="38">
        <v>196.13</v>
      </c>
      <c r="CE7" s="38">
        <v>193.85</v>
      </c>
      <c r="CF7" s="38">
        <v>201.53</v>
      </c>
      <c r="CG7" s="38">
        <v>153.24</v>
      </c>
      <c r="CH7" s="38">
        <v>150.75</v>
      </c>
      <c r="CI7" s="38">
        <v>147.29</v>
      </c>
      <c r="CJ7" s="38">
        <v>143.15</v>
      </c>
      <c r="CK7" s="38">
        <v>141.11000000000001</v>
      </c>
      <c r="CL7" s="38">
        <v>137.82</v>
      </c>
      <c r="CM7" s="38">
        <v>69.23</v>
      </c>
      <c r="CN7" s="38">
        <v>74.64</v>
      </c>
      <c r="CO7" s="38">
        <v>71.17</v>
      </c>
      <c r="CP7" s="38">
        <v>69.290000000000006</v>
      </c>
      <c r="CQ7" s="38">
        <v>73.069999999999993</v>
      </c>
      <c r="CR7" s="38">
        <v>61.73</v>
      </c>
      <c r="CS7" s="38">
        <v>61.1</v>
      </c>
      <c r="CT7" s="38">
        <v>61.03</v>
      </c>
      <c r="CU7" s="38">
        <v>62.5</v>
      </c>
      <c r="CV7" s="38">
        <v>63.26</v>
      </c>
      <c r="CW7" s="38">
        <v>60.09</v>
      </c>
      <c r="CX7" s="38">
        <v>86.23</v>
      </c>
      <c r="CY7" s="38">
        <v>86.52</v>
      </c>
      <c r="CZ7" s="38">
        <v>86.88</v>
      </c>
      <c r="DA7" s="38">
        <v>87.29</v>
      </c>
      <c r="DB7" s="38">
        <v>87.69</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0.03</v>
      </c>
      <c r="EG7" s="38">
        <v>0.09</v>
      </c>
      <c r="EH7" s="38">
        <v>0.11</v>
      </c>
      <c r="EI7" s="38">
        <v>0.06</v>
      </c>
      <c r="EJ7" s="38">
        <v>0.1</v>
      </c>
      <c r="EK7" s="38">
        <v>0.1</v>
      </c>
      <c r="EL7" s="38">
        <v>0.11</v>
      </c>
      <c r="EM7" s="38">
        <v>0.12</v>
      </c>
      <c r="EN7" s="38">
        <v>0.13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2018-02-08T02:53:22Z</cp:lastPrinted>
  <dcterms:created xsi:type="dcterms:W3CDTF">2017-12-25T02:01:50Z</dcterms:created>
  <dcterms:modified xsi:type="dcterms:W3CDTF">2018-02-15T23:39:46Z</dcterms:modified>
  <cp:category/>
</cp:coreProperties>
</file>