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3年度\公営企業\02_照会\040125〆_経営比較分析表の分析等について（依頼）\02_各課提出\駐車場特別会計\"/>
    </mc:Choice>
  </mc:AlternateContent>
  <workbookProtection workbookAlgorithmName="SHA-512" workbookHashValue="90OeiqBTA1Zc32Vp5M2Bdbf4QKE3mHbSFmGJsiIzA1KPfL4diz+GS+ok3VgzsEaKaiCDvn+rwW9mTAXcdAXdEA==" workbookSaltValue="MGPe1hUeOHU2JM2UmgTC2Q==" workbookSpinCount="100000" lockStructure="1"/>
  <bookViews>
    <workbookView xWindow="0" yWindow="0" windowWidth="12945" windowHeight="1000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CS30" i="4"/>
  <c r="MI76" i="4"/>
  <c r="HJ51" i="4"/>
  <c r="MA30" i="4"/>
  <c r="IT76" i="4"/>
  <c r="CS51" i="4"/>
  <c r="HJ30" i="4"/>
  <c r="AN30" i="4"/>
  <c r="D11" i="5"/>
  <c r="FE30" i="4"/>
  <c r="AN51" i="4"/>
  <c r="E11" i="5"/>
  <c r="B11" i="5"/>
  <c r="R76" i="4" l="1"/>
  <c r="JC51" i="4"/>
  <c r="KA76" i="4"/>
  <c r="EL51" i="4"/>
  <c r="JC30" i="4"/>
  <c r="U30" i="4"/>
  <c r="GL76" i="4"/>
  <c r="U51" i="4"/>
  <c r="EL30" i="4"/>
  <c r="HP76" i="4"/>
  <c r="BG51" i="4"/>
  <c r="FX30" i="4"/>
  <c r="BG30" i="4"/>
  <c r="LE76" i="4"/>
  <c r="KO30" i="4"/>
  <c r="AV76" i="4"/>
  <c r="KO51" i="4"/>
  <c r="FX51" i="4"/>
  <c r="BZ30" i="4"/>
  <c r="BK76" i="4"/>
  <c r="LH51" i="4"/>
  <c r="LT76" i="4"/>
  <c r="GQ51" i="4"/>
  <c r="LH30" i="4"/>
  <c r="IE76" i="4"/>
  <c r="BZ51" i="4"/>
  <c r="GQ30"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<sst xmlns="http://schemas.openxmlformats.org/spreadsheetml/2006/main" count="278" uniqueCount="129">
  <si>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</si>
  <si>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</si>
  <si>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</si>
  <si>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</si>
  <si>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</si>
  <si>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</si>
  <si>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</si>
  <si>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</si>
  <si>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</si>
  <si>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</si>
  <si>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</si>
  <si>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</si>
  <si>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</si>
  <si>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</si>
  <si>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</si>
  <si>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</si>
  <si>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</si>
  <si>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</si>
  <si>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</si>
  <si>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</si>
  <si>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</si>
  <si>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</si>
  <si>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</si>
  <si>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</si>
  <si>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</si>
  <si>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</si>
  <si>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</si>
  <si>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</si>
  <si>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</si>
  <si>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</si>
  <si>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</si>
  <si>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</si>
  <si>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</si>
  <si>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</si>
  <si>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</si>
  <si>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</si>
  <si>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</si>
  <si>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</si>
  <si>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</si>
  <si>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</si>
  <si>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</si>
  <si>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</si>
  <si>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</si>
  <si>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</si>
  <si>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</si>
  <si>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</si>
  <si>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</si>
  <si>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</si>
  <si>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</si>
  <si>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</si>
  <si>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</si>
  <si>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</si>
  <si>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</si>
  <si>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</si>
  <si>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</si>
  <si>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</si>
  <si>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</si>
  <si>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</si>
  <si>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</si>
  <si>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</si>
  <si>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</si>
  <si>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</si>
  <si>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</si>
  <si>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</si>
  <si>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</si>
  <si>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</si>
  <si>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</si>
  <si>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</si>
  <si>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</si>
  <si>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</si>
  <si>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</si>
  <si>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</si>
  <si>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</si>
  <si>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</si>
  <si>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</si>
  <si>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</si>
  <si>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</si>
  <si>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</si>
  <si>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</si>
  <si>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</si>
  <si>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</si>
  <si>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</si>
  <si>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</si>
  <si>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</si>
  <si>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</si>
  <si>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</si>
  <si>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</si>
  <si>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</si>
  <si>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</si>
  <si>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</si>
  <si>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</si>
  <si>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</si>
  <si>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</si>
  <si>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</si>
  <si>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</si>
  <si>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</si>
  <si>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</si>
  <si>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</si>
  <si>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</si>
  <si>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</si>
  <si>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</si>
  <si>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当該値(N-2)</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</si>
  <si>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</si>
  <si>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</si>
  <si>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</si>
  <si>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</si>
  <si>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</si>
  <si>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</si>
  <si>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青森市</t>
  </si>
  <si>
    <t>青森駅前公園地下駐車場</t>
  </si>
  <si>
    <t>法非適用</t>
  </si>
  <si>
    <t>駐車場整備事業</t>
  </si>
  <si>
    <t>-</t>
  </si>
  <si>
    <t>Ａ２Ｂ１</t>
  </si>
  <si>
    <t>非設置</t>
  </si>
  <si>
    <t>該当数値なし</t>
  </si>
  <si>
    <t>都市計画駐車場 届出駐車場 附置義務駐車施設</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</si>
  <si>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</si>
  <si>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</si>
  <si>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</si>
  <si>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</si>
  <si>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</si>
  <si>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</si>
  <si>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</si>
  <si>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</si>
  <si>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当該施設は類似施設平均と比較して収益及び駐車場としての需要は高く、経営における安定性があることから、引き続きサービスの水準や施策上の取組を維持しながら安定経営に努めていく。</t>
    <phoneticPr fontId="5"/>
  </si>
  <si>
    <t>新型コロナウイルスの影響により前年度より稼働率は59.3ポイント減少したものの、300％超で類似施設平均を大きく上回り、近隣の環境状況の変化はあるものの、依然需要は高いものとなっている。</t>
    <rPh sb="0" eb="2">
      <t>シンガタ</t>
    </rPh>
    <rPh sb="10" eb="12">
      <t>エイキョウ</t>
    </rPh>
    <rPh sb="15" eb="17">
      <t>ゼンネン</t>
    </rPh>
    <rPh sb="17" eb="18">
      <t>ド</t>
    </rPh>
    <rPh sb="20" eb="22">
      <t>カドウ</t>
    </rPh>
    <rPh sb="22" eb="23">
      <t>リツ</t>
    </rPh>
    <rPh sb="32" eb="34">
      <t>ゲンショウ</t>
    </rPh>
    <phoneticPr fontId="5"/>
  </si>
  <si>
    <t>新型コロナウイルスの影響から、前年度より収益的収支比率は48.8ポイント減少したものの、130％超で類似施設平均を上回っている。他会計からの補助金もなく比較的安定した経営状況となっている。</t>
    <rPh sb="0" eb="2">
      <t>シンガタ</t>
    </rPh>
    <rPh sb="10" eb="12">
      <t>エイキョウ</t>
    </rPh>
    <rPh sb="15" eb="18">
      <t>ゼンネンド</t>
    </rPh>
    <rPh sb="20" eb="23">
      <t>シュウエキテキ</t>
    </rPh>
    <rPh sb="23" eb="25">
      <t>シュウシ</t>
    </rPh>
    <rPh sb="25" eb="27">
      <t>ヒリツ</t>
    </rPh>
    <rPh sb="36" eb="38">
      <t>ゲンショウ</t>
    </rPh>
    <rPh sb="48" eb="49">
      <t>コ</t>
    </rPh>
    <rPh sb="50" eb="52">
      <t>ルイジ</t>
    </rPh>
    <rPh sb="52" eb="54">
      <t>シセツ</t>
    </rPh>
    <rPh sb="54" eb="56">
      <t>ヘイキン</t>
    </rPh>
    <rPh sb="57" eb="59">
      <t>ウワマワ</t>
    </rPh>
    <rPh sb="64" eb="65">
      <t>タ</t>
    </rPh>
    <rPh sb="65" eb="67">
      <t>カイケイ</t>
    </rPh>
    <rPh sb="70" eb="73">
      <t>ホジョキン</t>
    </rPh>
    <rPh sb="76" eb="79">
      <t>ヒカクテキ</t>
    </rPh>
    <rPh sb="79" eb="81">
      <t>アンテイ</t>
    </rPh>
    <rPh sb="83" eb="85">
      <t>ケイエイ</t>
    </rPh>
    <rPh sb="85" eb="87">
      <t>ジョウキョウ</t>
    </rPh>
    <phoneticPr fontId="5"/>
  </si>
  <si>
    <t>【⑩企業債残高対料金収入比率の報告数値に誤り。誤：235.8％→正：０％】
企業債の償還が終了したため、企業債残高対料金収入比率は0％となっている。</t>
    <rPh sb="2" eb="4">
      <t>キギョウ</t>
    </rPh>
    <rPh sb="4" eb="5">
      <t>サイ</t>
    </rPh>
    <rPh sb="5" eb="7">
      <t>ザンダカ</t>
    </rPh>
    <rPh sb="7" eb="8">
      <t>タイ</t>
    </rPh>
    <rPh sb="8" eb="10">
      <t>リョウキン</t>
    </rPh>
    <rPh sb="10" eb="12">
      <t>シュウニュウ</t>
    </rPh>
    <rPh sb="12" eb="14">
      <t>ヒリツ</t>
    </rPh>
    <rPh sb="15" eb="17">
      <t>ホウコク</t>
    </rPh>
    <rPh sb="17" eb="19">
      <t>スウチ</t>
    </rPh>
    <rPh sb="20" eb="21">
      <t>アヤマ</t>
    </rPh>
    <rPh sb="23" eb="24">
      <t>アヤマ</t>
    </rPh>
    <rPh sb="32" eb="33">
      <t>タダ</t>
    </rPh>
    <rPh sb="38" eb="40">
      <t>キギョウ</t>
    </rPh>
    <rPh sb="40" eb="41">
      <t>サイ</t>
    </rPh>
    <rPh sb="42" eb="44">
      <t>ショウカン</t>
    </rPh>
    <rPh sb="45" eb="47">
      <t>シュウリョウ</t>
    </rPh>
    <rPh sb="52" eb="54">
      <t>キギョウ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</si>
</sst>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144.69999999999999</c:v>
                </c:pt>
                <c:pt idx="1">
                  <c:v>149.80000000000001</c:v>
                </c:pt>
                <c:pt idx="2">
                  <c:v>187.5</c:v>
                </c:pt>
                <c:pt idx="3">
                  <c:v>181.2</c:v>
                </c:pt>
                <c:pt idx="4">
                  <c:v>132.4</c:v>
                </c:pt>
              </c:numCache>
            </c:numRef>
          </c:val>
          <c:extLst xmlns:c16r2="http://schemas.microsoft.com/office/drawing/2015/06/chart">
            <c:ext xmlns:c16="http://schemas.microsoft.com/office/drawing/2014/chart" uri="{C3380CC4-5D6E-409C-BE32-E72D297353CC}">
              <c16:uniqueId val="{00000000-26F4-40B3-9E6E-3E75E42522A7}"/>
            </c:ext>
          </c:extLst>
        </c:ser>
        <c:dLbls>
          <c:showLegendKey val="0"/>
          <c:showVal val="0"/>
          <c:showCatName val="0"/>
          <c:showSerName val="0"/>
          <c:showPercent val="0"/>
          <c:showBubbleSize val="0"/>
        </c:dLbls>
        <c:gapWidth val="150"/>
        <c:axId val="298675168"/>
        <c:axId val="29867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126.3</c:v>
                </c:pt>
                <c:pt idx="3">
                  <c:v>121.8</c:v>
                </c:pt>
                <c:pt idx="4">
                  <c:v>100.6</c:v>
                </c:pt>
              </c:numCache>
            </c:numRef>
          </c:val>
          <c:smooth val="0"/>
          <c:extLst xmlns:c16r2="http://schemas.microsoft.com/office/drawing/2015/06/chart">
            <c:ext xmlns:c16="http://schemas.microsoft.com/office/drawing/2014/chart" uri="{C3380CC4-5D6E-409C-BE32-E72D297353CC}">
              <c16:uniqueId val="{00000001-26F4-40B3-9E6E-3E75E42522A7}"/>
            </c:ext>
          </c:extLst>
        </c:ser>
        <c:dLbls>
          <c:showLegendKey val="0"/>
          <c:showVal val="0"/>
          <c:showCatName val="0"/>
          <c:showSerName val="0"/>
          <c:showPercent val="0"/>
          <c:showBubbleSize val="0"/>
        </c:dLbls>
        <c:marker val="1"/>
        <c:smooth val="0"/>
        <c:axId val="298675168"/>
        <c:axId val="298677520"/>
      </c:lineChart>
      <c:catAx>
        <c:axId val="298675168"/>
        <c:scaling>
          <c:orientation val="minMax"/>
        </c:scaling>
        <c:delete val="1"/>
        <c:axPos val="b"/>
        <c:numFmt formatCode="General" sourceLinked="1"/>
        <c:majorTickMark val="none"/>
        <c:minorTickMark val="none"/>
        <c:tickLblPos val="none"/>
        <c:crossAx val="298677520"/>
        <c:crosses val="autoZero"/>
        <c:auto val="1"/>
        <c:lblAlgn val="ctr"/>
        <c:lblOffset val="100"/>
        <c:noMultiLvlLbl val="1"/>
      </c:catAx>
      <c:valAx>
        <c:axId val="29867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67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24.7</c:v>
                </c:pt>
                <c:pt idx="1">
                  <c:v>19.600000000000001</c:v>
                </c:pt>
                <c:pt idx="2">
                  <c:v>11.6</c:v>
                </c:pt>
                <c:pt idx="3">
                  <c:v>5.9</c:v>
                </c:pt>
                <c:pt idx="4">
                  <c:v>235.8</c:v>
                </c:pt>
              </c:numCache>
            </c:numRef>
          </c:val>
          <c:extLst xmlns:c16r2="http://schemas.microsoft.com/office/drawing/2015/06/chart">
            <c:ext xmlns:c16="http://schemas.microsoft.com/office/drawing/2014/chart" uri="{C3380CC4-5D6E-409C-BE32-E72D297353CC}">
              <c16:uniqueId val="{00000000-FA1B-40CC-B9E7-01A1D1FDB2CD}"/>
            </c:ext>
          </c:extLst>
        </c:ser>
        <c:dLbls>
          <c:showLegendKey val="0"/>
          <c:showVal val="0"/>
          <c:showCatName val="0"/>
          <c:showSerName val="0"/>
          <c:showPercent val="0"/>
          <c:showBubbleSize val="0"/>
        </c:dLbls>
        <c:gapWidth val="150"/>
        <c:axId val="298675560"/>
        <c:axId val="29867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193.1</c:v>
                </c:pt>
                <c:pt idx="3">
                  <c:v>163.69999999999999</c:v>
                </c:pt>
                <c:pt idx="4">
                  <c:v>117.8</c:v>
                </c:pt>
              </c:numCache>
            </c:numRef>
          </c:val>
          <c:smooth val="0"/>
          <c:extLst xmlns:c16r2="http://schemas.microsoft.com/office/drawing/2015/06/chart">
            <c:ext xmlns:c16="http://schemas.microsoft.com/office/drawing/2014/chart" uri="{C3380CC4-5D6E-409C-BE32-E72D297353CC}">
              <c16:uniqueId val="{00000001-FA1B-40CC-B9E7-01A1D1FDB2CD}"/>
            </c:ext>
          </c:extLst>
        </c:ser>
        <c:dLbls>
          <c:showLegendKey val="0"/>
          <c:showVal val="0"/>
          <c:showCatName val="0"/>
          <c:showSerName val="0"/>
          <c:showPercent val="0"/>
          <c:showBubbleSize val="0"/>
        </c:dLbls>
        <c:marker val="1"/>
        <c:smooth val="0"/>
        <c:axId val="298675560"/>
        <c:axId val="298676344"/>
      </c:lineChart>
      <c:catAx>
        <c:axId val="298675560"/>
        <c:scaling>
          <c:orientation val="minMax"/>
        </c:scaling>
        <c:delete val="1"/>
        <c:axPos val="b"/>
        <c:numFmt formatCode="General" sourceLinked="1"/>
        <c:majorTickMark val="none"/>
        <c:minorTickMark val="none"/>
        <c:tickLblPos val="none"/>
        <c:crossAx val="298676344"/>
        <c:crosses val="autoZero"/>
        <c:auto val="1"/>
        <c:lblAlgn val="ctr"/>
        <c:lblOffset val="100"/>
        <c:noMultiLvlLbl val="1"/>
      </c:catAx>
      <c:valAx>
        <c:axId val="29867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67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300-4406-9119-6134A2F2E521}"/>
            </c:ext>
          </c:extLst>
        </c:ser>
        <c:dLbls>
          <c:showLegendKey val="0"/>
          <c:showVal val="0"/>
          <c:showCatName val="0"/>
          <c:showSerName val="0"/>
          <c:showPercent val="0"/>
          <c:showBubbleSize val="0"/>
        </c:dLbls>
        <c:gapWidth val="150"/>
        <c:axId val="298676736"/>
        <c:axId val="44231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300-4406-9119-6134A2F2E521}"/>
            </c:ext>
          </c:extLst>
        </c:ser>
        <c:dLbls>
          <c:showLegendKey val="0"/>
          <c:showVal val="0"/>
          <c:showCatName val="0"/>
          <c:showSerName val="0"/>
          <c:showPercent val="0"/>
          <c:showBubbleSize val="0"/>
        </c:dLbls>
        <c:marker val="1"/>
        <c:smooth val="0"/>
        <c:axId val="298676736"/>
        <c:axId val="442312968"/>
      </c:lineChart>
      <c:catAx>
        <c:axId val="298676736"/>
        <c:scaling>
          <c:orientation val="minMax"/>
        </c:scaling>
        <c:delete val="1"/>
        <c:axPos val="b"/>
        <c:numFmt formatCode="General" sourceLinked="1"/>
        <c:majorTickMark val="none"/>
        <c:minorTickMark val="none"/>
        <c:tickLblPos val="none"/>
        <c:crossAx val="442312968"/>
        <c:crosses val="autoZero"/>
        <c:auto val="1"/>
        <c:lblAlgn val="ctr"/>
        <c:lblOffset val="100"/>
        <c:noMultiLvlLbl val="1"/>
      </c:catAx>
      <c:valAx>
        <c:axId val="44231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67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637-4327-B221-B5718C58EF25}"/>
            </c:ext>
          </c:extLst>
        </c:ser>
        <c:dLbls>
          <c:showLegendKey val="0"/>
          <c:showVal val="0"/>
          <c:showCatName val="0"/>
          <c:showSerName val="0"/>
          <c:showPercent val="0"/>
          <c:showBubbleSize val="0"/>
        </c:dLbls>
        <c:gapWidth val="150"/>
        <c:axId val="442311400"/>
        <c:axId val="44231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637-4327-B221-B5718C58EF25}"/>
            </c:ext>
          </c:extLst>
        </c:ser>
        <c:dLbls>
          <c:showLegendKey val="0"/>
          <c:showVal val="0"/>
          <c:showCatName val="0"/>
          <c:showSerName val="0"/>
          <c:showPercent val="0"/>
          <c:showBubbleSize val="0"/>
        </c:dLbls>
        <c:marker val="1"/>
        <c:smooth val="0"/>
        <c:axId val="442311400"/>
        <c:axId val="442314536"/>
      </c:lineChart>
      <c:catAx>
        <c:axId val="442311400"/>
        <c:scaling>
          <c:orientation val="minMax"/>
        </c:scaling>
        <c:delete val="1"/>
        <c:axPos val="b"/>
        <c:numFmt formatCode="General" sourceLinked="1"/>
        <c:majorTickMark val="none"/>
        <c:minorTickMark val="none"/>
        <c:tickLblPos val="none"/>
        <c:crossAx val="442314536"/>
        <c:crosses val="autoZero"/>
        <c:auto val="1"/>
        <c:lblAlgn val="ctr"/>
        <c:lblOffset val="100"/>
        <c:noMultiLvlLbl val="1"/>
      </c:catAx>
      <c:valAx>
        <c:axId val="44231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31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46-40A0-BA22-B449A2093122}"/>
            </c:ext>
          </c:extLst>
        </c:ser>
        <c:dLbls>
          <c:showLegendKey val="0"/>
          <c:showVal val="0"/>
          <c:showCatName val="0"/>
          <c:showSerName val="0"/>
          <c:showPercent val="0"/>
          <c:showBubbleSize val="0"/>
        </c:dLbls>
        <c:gapWidth val="150"/>
        <c:axId val="442312184"/>
        <c:axId val="44231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12.1</c:v>
                </c:pt>
                <c:pt idx="3">
                  <c:v>6.5</c:v>
                </c:pt>
                <c:pt idx="4">
                  <c:v>9.8000000000000007</c:v>
                </c:pt>
              </c:numCache>
            </c:numRef>
          </c:val>
          <c:smooth val="0"/>
          <c:extLst xmlns:c16r2="http://schemas.microsoft.com/office/drawing/2015/06/chart">
            <c:ext xmlns:c16="http://schemas.microsoft.com/office/drawing/2014/chart" uri="{C3380CC4-5D6E-409C-BE32-E72D297353CC}">
              <c16:uniqueId val="{00000001-2446-40A0-BA22-B449A2093122}"/>
            </c:ext>
          </c:extLst>
        </c:ser>
        <c:dLbls>
          <c:showLegendKey val="0"/>
          <c:showVal val="0"/>
          <c:showCatName val="0"/>
          <c:showSerName val="0"/>
          <c:showPercent val="0"/>
          <c:showBubbleSize val="0"/>
        </c:dLbls>
        <c:marker val="1"/>
        <c:smooth val="0"/>
        <c:axId val="442312184"/>
        <c:axId val="442310616"/>
      </c:lineChart>
      <c:catAx>
        <c:axId val="442312184"/>
        <c:scaling>
          <c:orientation val="minMax"/>
        </c:scaling>
        <c:delete val="1"/>
        <c:axPos val="b"/>
        <c:numFmt formatCode="General" sourceLinked="1"/>
        <c:majorTickMark val="none"/>
        <c:minorTickMark val="none"/>
        <c:tickLblPos val="none"/>
        <c:crossAx val="442310616"/>
        <c:crosses val="autoZero"/>
        <c:auto val="1"/>
        <c:lblAlgn val="ctr"/>
        <c:lblOffset val="100"/>
        <c:noMultiLvlLbl val="1"/>
      </c:catAx>
      <c:valAx>
        <c:axId val="44231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31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5C-4697-B82C-D73A5855F440}"/>
            </c:ext>
          </c:extLst>
        </c:ser>
        <c:dLbls>
          <c:showLegendKey val="0"/>
          <c:showVal val="0"/>
          <c:showCatName val="0"/>
          <c:showSerName val="0"/>
          <c:showPercent val="0"/>
          <c:showBubbleSize val="0"/>
        </c:dLbls>
        <c:gapWidth val="150"/>
        <c:axId val="442311792"/>
        <c:axId val="4423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96</c:v>
                </c:pt>
                <c:pt idx="3">
                  <c:v>37</c:v>
                </c:pt>
                <c:pt idx="4">
                  <c:v>9617</c:v>
                </c:pt>
              </c:numCache>
            </c:numRef>
          </c:val>
          <c:smooth val="0"/>
          <c:extLst xmlns:c16r2="http://schemas.microsoft.com/office/drawing/2015/06/chart">
            <c:ext xmlns:c16="http://schemas.microsoft.com/office/drawing/2014/chart" uri="{C3380CC4-5D6E-409C-BE32-E72D297353CC}">
              <c16:uniqueId val="{00000001-655C-4697-B82C-D73A5855F440}"/>
            </c:ext>
          </c:extLst>
        </c:ser>
        <c:dLbls>
          <c:showLegendKey val="0"/>
          <c:showVal val="0"/>
          <c:showCatName val="0"/>
          <c:showSerName val="0"/>
          <c:showPercent val="0"/>
          <c:showBubbleSize val="0"/>
        </c:dLbls>
        <c:marker val="1"/>
        <c:smooth val="0"/>
        <c:axId val="442311792"/>
        <c:axId val="442315712"/>
      </c:lineChart>
      <c:catAx>
        <c:axId val="442311792"/>
        <c:scaling>
          <c:orientation val="minMax"/>
        </c:scaling>
        <c:delete val="1"/>
        <c:axPos val="b"/>
        <c:numFmt formatCode="General" sourceLinked="1"/>
        <c:majorTickMark val="none"/>
        <c:minorTickMark val="none"/>
        <c:tickLblPos val="none"/>
        <c:crossAx val="442315712"/>
        <c:crosses val="autoZero"/>
        <c:auto val="1"/>
        <c:lblAlgn val="ctr"/>
        <c:lblOffset val="100"/>
        <c:noMultiLvlLbl val="1"/>
      </c:catAx>
      <c:valAx>
        <c:axId val="44231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31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316.7</c:v>
                </c:pt>
                <c:pt idx="1">
                  <c:v>316.7</c:v>
                </c:pt>
                <c:pt idx="2">
                  <c:v>396.9</c:v>
                </c:pt>
                <c:pt idx="3">
                  <c:v>428.1</c:v>
                </c:pt>
                <c:pt idx="4">
                  <c:v>368.8</c:v>
                </c:pt>
              </c:numCache>
            </c:numRef>
          </c:val>
          <c:extLst xmlns:c16r2="http://schemas.microsoft.com/office/drawing/2015/06/chart">
            <c:ext xmlns:c16="http://schemas.microsoft.com/office/drawing/2014/chart" uri="{C3380CC4-5D6E-409C-BE32-E72D297353CC}">
              <c16:uniqueId val="{00000000-2F5C-497F-B7E5-2A71211B0505}"/>
            </c:ext>
          </c:extLst>
        </c:ser>
        <c:dLbls>
          <c:showLegendKey val="0"/>
          <c:showVal val="0"/>
          <c:showCatName val="0"/>
          <c:showSerName val="0"/>
          <c:showPercent val="0"/>
          <c:showBubbleSize val="0"/>
        </c:dLbls>
        <c:gapWidth val="150"/>
        <c:axId val="442311008"/>
        <c:axId val="4423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188.2</c:v>
                </c:pt>
                <c:pt idx="3">
                  <c:v>184.2</c:v>
                </c:pt>
                <c:pt idx="4">
                  <c:v>153.80000000000001</c:v>
                </c:pt>
              </c:numCache>
            </c:numRef>
          </c:val>
          <c:smooth val="0"/>
          <c:extLst xmlns:c16r2="http://schemas.microsoft.com/office/drawing/2015/06/chart">
            <c:ext xmlns:c16="http://schemas.microsoft.com/office/drawing/2014/chart" uri="{C3380CC4-5D6E-409C-BE32-E72D297353CC}">
              <c16:uniqueId val="{00000001-2F5C-497F-B7E5-2A71211B0505}"/>
            </c:ext>
          </c:extLst>
        </c:ser>
        <c:dLbls>
          <c:showLegendKey val="0"/>
          <c:showVal val="0"/>
          <c:showCatName val="0"/>
          <c:showSerName val="0"/>
          <c:showPercent val="0"/>
          <c:showBubbleSize val="0"/>
        </c:dLbls>
        <c:marker val="1"/>
        <c:smooth val="0"/>
        <c:axId val="442311008"/>
        <c:axId val="442318064"/>
      </c:lineChart>
      <c:catAx>
        <c:axId val="442311008"/>
        <c:scaling>
          <c:orientation val="minMax"/>
        </c:scaling>
        <c:delete val="1"/>
        <c:axPos val="b"/>
        <c:numFmt formatCode="General" sourceLinked="1"/>
        <c:majorTickMark val="none"/>
        <c:minorTickMark val="none"/>
        <c:tickLblPos val="none"/>
        <c:crossAx val="442318064"/>
        <c:crosses val="autoZero"/>
        <c:auto val="1"/>
        <c:lblAlgn val="ctr"/>
        <c:lblOffset val="100"/>
        <c:noMultiLvlLbl val="1"/>
      </c:catAx>
      <c:valAx>
        <c:axId val="44231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31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27.7</c:v>
                </c:pt>
                <c:pt idx="1">
                  <c:v>32.4</c:v>
                </c:pt>
                <c:pt idx="2">
                  <c:v>46.2</c:v>
                </c:pt>
                <c:pt idx="3">
                  <c:v>43</c:v>
                </c:pt>
                <c:pt idx="4">
                  <c:v>15.6</c:v>
                </c:pt>
              </c:numCache>
            </c:numRef>
          </c:val>
          <c:extLst xmlns:c16r2="http://schemas.microsoft.com/office/drawing/2015/06/chart">
            <c:ext xmlns:c16="http://schemas.microsoft.com/office/drawing/2014/chart" uri="{C3380CC4-5D6E-409C-BE32-E72D297353CC}">
              <c16:uniqueId val="{00000000-D242-4675-966D-039E54CC33DD}"/>
            </c:ext>
          </c:extLst>
        </c:ser>
        <c:dLbls>
          <c:showLegendKey val="0"/>
          <c:showVal val="0"/>
          <c:showCatName val="0"/>
          <c:showSerName val="0"/>
          <c:showPercent val="0"/>
          <c:showBubbleSize val="0"/>
        </c:dLbls>
        <c:gapWidth val="150"/>
        <c:axId val="442312576"/>
        <c:axId val="44231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9.6</c:v>
                </c:pt>
                <c:pt idx="3">
                  <c:v>2.2000000000000002</c:v>
                </c:pt>
                <c:pt idx="4">
                  <c:v>-74.8</c:v>
                </c:pt>
              </c:numCache>
            </c:numRef>
          </c:val>
          <c:smooth val="0"/>
          <c:extLst xmlns:c16r2="http://schemas.microsoft.com/office/drawing/2015/06/chart">
            <c:ext xmlns:c16="http://schemas.microsoft.com/office/drawing/2014/chart" uri="{C3380CC4-5D6E-409C-BE32-E72D297353CC}">
              <c16:uniqueId val="{00000001-D242-4675-966D-039E54CC33DD}"/>
            </c:ext>
          </c:extLst>
        </c:ser>
        <c:dLbls>
          <c:showLegendKey val="0"/>
          <c:showVal val="0"/>
          <c:showCatName val="0"/>
          <c:showSerName val="0"/>
          <c:showPercent val="0"/>
          <c:showBubbleSize val="0"/>
        </c:dLbls>
        <c:marker val="1"/>
        <c:smooth val="0"/>
        <c:axId val="442312576"/>
        <c:axId val="442313360"/>
      </c:lineChart>
      <c:catAx>
        <c:axId val="442312576"/>
        <c:scaling>
          <c:orientation val="minMax"/>
        </c:scaling>
        <c:delete val="1"/>
        <c:axPos val="b"/>
        <c:numFmt formatCode="General" sourceLinked="1"/>
        <c:majorTickMark val="none"/>
        <c:minorTickMark val="none"/>
        <c:tickLblPos val="none"/>
        <c:crossAx val="442313360"/>
        <c:crosses val="autoZero"/>
        <c:auto val="1"/>
        <c:lblAlgn val="ctr"/>
        <c:lblOffset val="100"/>
        <c:noMultiLvlLbl val="1"/>
      </c:catAx>
      <c:valAx>
        <c:axId val="44231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31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9507</c:v>
                </c:pt>
                <c:pt idx="1">
                  <c:v>9527</c:v>
                </c:pt>
                <c:pt idx="2">
                  <c:v>14590</c:v>
                </c:pt>
                <c:pt idx="3">
                  <c:v>14043</c:v>
                </c:pt>
                <c:pt idx="4">
                  <c:v>6908</c:v>
                </c:pt>
              </c:numCache>
            </c:numRef>
          </c:val>
          <c:extLst xmlns:c16r2="http://schemas.microsoft.com/office/drawing/2015/06/chart">
            <c:ext xmlns:c16="http://schemas.microsoft.com/office/drawing/2014/chart" uri="{C3380CC4-5D6E-409C-BE32-E72D297353CC}">
              <c16:uniqueId val="{00000000-8A4D-4D06-BA81-C877AA10ABC9}"/>
            </c:ext>
          </c:extLst>
        </c:ser>
        <c:dLbls>
          <c:showLegendKey val="0"/>
          <c:showVal val="0"/>
          <c:showCatName val="0"/>
          <c:showSerName val="0"/>
          <c:showPercent val="0"/>
          <c:showBubbleSize val="0"/>
        </c:dLbls>
        <c:gapWidth val="150"/>
        <c:axId val="442316496"/>
        <c:axId val="4423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18755</c:v>
                </c:pt>
                <c:pt idx="3">
                  <c:v>16100</c:v>
                </c:pt>
                <c:pt idx="4">
                  <c:v>4993</c:v>
                </c:pt>
              </c:numCache>
            </c:numRef>
          </c:val>
          <c:smooth val="0"/>
          <c:extLst xmlns:c16r2="http://schemas.microsoft.com/office/drawing/2015/06/chart">
            <c:ext xmlns:c16="http://schemas.microsoft.com/office/drawing/2014/chart" uri="{C3380CC4-5D6E-409C-BE32-E72D297353CC}">
              <c16:uniqueId val="{00000001-8A4D-4D06-BA81-C877AA10ABC9}"/>
            </c:ext>
          </c:extLst>
        </c:ser>
        <c:dLbls>
          <c:showLegendKey val="0"/>
          <c:showVal val="0"/>
          <c:showCatName val="0"/>
          <c:showSerName val="0"/>
          <c:showPercent val="0"/>
          <c:showBubbleSize val="0"/>
        </c:dLbls>
        <c:marker val="1"/>
        <c:smooth val="0"/>
        <c:axId val="442316496"/>
        <c:axId val="442317280"/>
      </c:lineChart>
      <c:catAx>
        <c:axId val="442316496"/>
        <c:scaling>
          <c:orientation val="minMax"/>
        </c:scaling>
        <c:delete val="1"/>
        <c:axPos val="b"/>
        <c:numFmt formatCode="General" sourceLinked="1"/>
        <c:majorTickMark val="none"/>
        <c:minorTickMark val="none"/>
        <c:tickLblPos val="none"/>
        <c:crossAx val="442317280"/>
        <c:crosses val="autoZero"/>
        <c:auto val="1"/>
        <c:lblAlgn val="ctr"/>
        <c:lblOffset val="100"/>
        <c:noMultiLvlLbl val="1"/>
      </c:catAx>
      <c:valAx>
        <c:axId val="44231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231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R7" zoomScaleNormal="100" zoomScaleSheetLayoutView="70" workbookViewId="0">
      <selection activeCell="OD30" sqref="OD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青森県青森市　青森駅前公園地下駐車場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3860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96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144.69999999999999</v>
      </c>
      <c r="V31" s="110"/>
      <c r="W31" s="110"/>
      <c r="X31" s="110"/>
      <c r="Y31" s="110"/>
      <c r="Z31" s="110"/>
      <c r="AA31" s="110"/>
      <c r="AB31" s="110"/>
      <c r="AC31" s="110"/>
      <c r="AD31" s="110"/>
      <c r="AE31" s="110"/>
      <c r="AF31" s="110"/>
      <c r="AG31" s="110"/>
      <c r="AH31" s="110"/>
      <c r="AI31" s="110"/>
      <c r="AJ31" s="110"/>
      <c r="AK31" s="110"/>
      <c r="AL31" s="110"/>
      <c r="AM31" s="110"/>
      <c r="AN31" s="110">
        <f>データ!Z7</f>
        <v>149.80000000000001</v>
      </c>
      <c r="AO31" s="110"/>
      <c r="AP31" s="110"/>
      <c r="AQ31" s="110"/>
      <c r="AR31" s="110"/>
      <c r="AS31" s="110"/>
      <c r="AT31" s="110"/>
      <c r="AU31" s="110"/>
      <c r="AV31" s="110"/>
      <c r="AW31" s="110"/>
      <c r="AX31" s="110"/>
      <c r="AY31" s="110"/>
      <c r="AZ31" s="110"/>
      <c r="BA31" s="110"/>
      <c r="BB31" s="110"/>
      <c r="BC31" s="110"/>
      <c r="BD31" s="110"/>
      <c r="BE31" s="110"/>
      <c r="BF31" s="110"/>
      <c r="BG31" s="110">
        <f>データ!AA7</f>
        <v>187.5</v>
      </c>
      <c r="BH31" s="110"/>
      <c r="BI31" s="110"/>
      <c r="BJ31" s="110"/>
      <c r="BK31" s="110"/>
      <c r="BL31" s="110"/>
      <c r="BM31" s="110"/>
      <c r="BN31" s="110"/>
      <c r="BO31" s="110"/>
      <c r="BP31" s="110"/>
      <c r="BQ31" s="110"/>
      <c r="BR31" s="110"/>
      <c r="BS31" s="110"/>
      <c r="BT31" s="110"/>
      <c r="BU31" s="110"/>
      <c r="BV31" s="110"/>
      <c r="BW31" s="110"/>
      <c r="BX31" s="110"/>
      <c r="BY31" s="110"/>
      <c r="BZ31" s="110">
        <f>データ!AB7</f>
        <v>181.2</v>
      </c>
      <c r="CA31" s="110"/>
      <c r="CB31" s="110"/>
      <c r="CC31" s="110"/>
      <c r="CD31" s="110"/>
      <c r="CE31" s="110"/>
      <c r="CF31" s="110"/>
      <c r="CG31" s="110"/>
      <c r="CH31" s="110"/>
      <c r="CI31" s="110"/>
      <c r="CJ31" s="110"/>
      <c r="CK31" s="110"/>
      <c r="CL31" s="110"/>
      <c r="CM31" s="110"/>
      <c r="CN31" s="110"/>
      <c r="CO31" s="110"/>
      <c r="CP31" s="110"/>
      <c r="CQ31" s="110"/>
      <c r="CR31" s="110"/>
      <c r="CS31" s="110">
        <f>データ!AC7</f>
        <v>132.4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316.7</v>
      </c>
      <c r="JD31" s="81"/>
      <c r="JE31" s="81"/>
      <c r="JF31" s="81"/>
      <c r="JG31" s="81"/>
      <c r="JH31" s="81"/>
      <c r="JI31" s="81"/>
      <c r="JJ31" s="81"/>
      <c r="JK31" s="81"/>
      <c r="JL31" s="81"/>
      <c r="JM31" s="81"/>
      <c r="JN31" s="81"/>
      <c r="JO31" s="81"/>
      <c r="JP31" s="81"/>
      <c r="JQ31" s="81"/>
      <c r="JR31" s="81"/>
      <c r="JS31" s="81"/>
      <c r="JT31" s="81"/>
      <c r="JU31" s="82"/>
      <c r="JV31" s="80">
        <f>データ!DL7</f>
        <v>316.7</v>
      </c>
      <c r="JW31" s="81"/>
      <c r="JX31" s="81"/>
      <c r="JY31" s="81"/>
      <c r="JZ31" s="81"/>
      <c r="KA31" s="81"/>
      <c r="KB31" s="81"/>
      <c r="KC31" s="81"/>
      <c r="KD31" s="81"/>
      <c r="KE31" s="81"/>
      <c r="KF31" s="81"/>
      <c r="KG31" s="81"/>
      <c r="KH31" s="81"/>
      <c r="KI31" s="81"/>
      <c r="KJ31" s="81"/>
      <c r="KK31" s="81"/>
      <c r="KL31" s="81"/>
      <c r="KM31" s="81"/>
      <c r="KN31" s="82"/>
      <c r="KO31" s="80">
        <f>データ!DM7</f>
        <v>396.9</v>
      </c>
      <c r="KP31" s="81"/>
      <c r="KQ31" s="81"/>
      <c r="KR31" s="81"/>
      <c r="KS31" s="81"/>
      <c r="KT31" s="81"/>
      <c r="KU31" s="81"/>
      <c r="KV31" s="81"/>
      <c r="KW31" s="81"/>
      <c r="KX31" s="81"/>
      <c r="KY31" s="81"/>
      <c r="KZ31" s="81"/>
      <c r="LA31" s="81"/>
      <c r="LB31" s="81"/>
      <c r="LC31" s="81"/>
      <c r="LD31" s="81"/>
      <c r="LE31" s="81"/>
      <c r="LF31" s="81"/>
      <c r="LG31" s="82"/>
      <c r="LH31" s="80">
        <f>データ!DN7</f>
        <v>428.1</v>
      </c>
      <c r="LI31" s="81"/>
      <c r="LJ31" s="81"/>
      <c r="LK31" s="81"/>
      <c r="LL31" s="81"/>
      <c r="LM31" s="81"/>
      <c r="LN31" s="81"/>
      <c r="LO31" s="81"/>
      <c r="LP31" s="81"/>
      <c r="LQ31" s="81"/>
      <c r="LR31" s="81"/>
      <c r="LS31" s="81"/>
      <c r="LT31" s="81"/>
      <c r="LU31" s="81"/>
      <c r="LV31" s="81"/>
      <c r="LW31" s="81"/>
      <c r="LX31" s="81"/>
      <c r="LY31" s="81"/>
      <c r="LZ31" s="82"/>
      <c r="MA31" s="80">
        <f>データ!DO7</f>
        <v>368.8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27.7</v>
      </c>
      <c r="EM52" s="110"/>
      <c r="EN52" s="110"/>
      <c r="EO52" s="110"/>
      <c r="EP52" s="110"/>
      <c r="EQ52" s="110"/>
      <c r="ER52" s="110"/>
      <c r="ES52" s="110"/>
      <c r="ET52" s="110"/>
      <c r="EU52" s="110"/>
      <c r="EV52" s="110"/>
      <c r="EW52" s="110"/>
      <c r="EX52" s="110"/>
      <c r="EY52" s="110"/>
      <c r="EZ52" s="110"/>
      <c r="FA52" s="110"/>
      <c r="FB52" s="110"/>
      <c r="FC52" s="110"/>
      <c r="FD52" s="110"/>
      <c r="FE52" s="110">
        <f>データ!BG7</f>
        <v>32.4</v>
      </c>
      <c r="FF52" s="110"/>
      <c r="FG52" s="110"/>
      <c r="FH52" s="110"/>
      <c r="FI52" s="110"/>
      <c r="FJ52" s="110"/>
      <c r="FK52" s="110"/>
      <c r="FL52" s="110"/>
      <c r="FM52" s="110"/>
      <c r="FN52" s="110"/>
      <c r="FO52" s="110"/>
      <c r="FP52" s="110"/>
      <c r="FQ52" s="110"/>
      <c r="FR52" s="110"/>
      <c r="FS52" s="110"/>
      <c r="FT52" s="110"/>
      <c r="FU52" s="110"/>
      <c r="FV52" s="110"/>
      <c r="FW52" s="110"/>
      <c r="FX52" s="110">
        <f>データ!BH7</f>
        <v>46.2</v>
      </c>
      <c r="FY52" s="110"/>
      <c r="FZ52" s="110"/>
      <c r="GA52" s="110"/>
      <c r="GB52" s="110"/>
      <c r="GC52" s="110"/>
      <c r="GD52" s="110"/>
      <c r="GE52" s="110"/>
      <c r="GF52" s="110"/>
      <c r="GG52" s="110"/>
      <c r="GH52" s="110"/>
      <c r="GI52" s="110"/>
      <c r="GJ52" s="110"/>
      <c r="GK52" s="110"/>
      <c r="GL52" s="110"/>
      <c r="GM52" s="110"/>
      <c r="GN52" s="110"/>
      <c r="GO52" s="110"/>
      <c r="GP52" s="110"/>
      <c r="GQ52" s="110">
        <f>データ!BI7</f>
        <v>43</v>
      </c>
      <c r="GR52" s="110"/>
      <c r="GS52" s="110"/>
      <c r="GT52" s="110"/>
      <c r="GU52" s="110"/>
      <c r="GV52" s="110"/>
      <c r="GW52" s="110"/>
      <c r="GX52" s="110"/>
      <c r="GY52" s="110"/>
      <c r="GZ52" s="110"/>
      <c r="HA52" s="110"/>
      <c r="HB52" s="110"/>
      <c r="HC52" s="110"/>
      <c r="HD52" s="110"/>
      <c r="HE52" s="110"/>
      <c r="HF52" s="110"/>
      <c r="HG52" s="110"/>
      <c r="HH52" s="110"/>
      <c r="HI52" s="110"/>
      <c r="HJ52" s="110">
        <f>データ!BJ7</f>
        <v>15.6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9507</v>
      </c>
      <c r="JD52" s="106"/>
      <c r="JE52" s="106"/>
      <c r="JF52" s="106"/>
      <c r="JG52" s="106"/>
      <c r="JH52" s="106"/>
      <c r="JI52" s="106"/>
      <c r="JJ52" s="106"/>
      <c r="JK52" s="106"/>
      <c r="JL52" s="106"/>
      <c r="JM52" s="106"/>
      <c r="JN52" s="106"/>
      <c r="JO52" s="106"/>
      <c r="JP52" s="106"/>
      <c r="JQ52" s="106"/>
      <c r="JR52" s="106"/>
      <c r="JS52" s="106"/>
      <c r="JT52" s="106"/>
      <c r="JU52" s="106"/>
      <c r="JV52" s="106">
        <f>データ!BR7</f>
        <v>9527</v>
      </c>
      <c r="JW52" s="106"/>
      <c r="JX52" s="106"/>
      <c r="JY52" s="106"/>
      <c r="JZ52" s="106"/>
      <c r="KA52" s="106"/>
      <c r="KB52" s="106"/>
      <c r="KC52" s="106"/>
      <c r="KD52" s="106"/>
      <c r="KE52" s="106"/>
      <c r="KF52" s="106"/>
      <c r="KG52" s="106"/>
      <c r="KH52" s="106"/>
      <c r="KI52" s="106"/>
      <c r="KJ52" s="106"/>
      <c r="KK52" s="106"/>
      <c r="KL52" s="106"/>
      <c r="KM52" s="106"/>
      <c r="KN52" s="106"/>
      <c r="KO52" s="106">
        <f>データ!BS7</f>
        <v>14590</v>
      </c>
      <c r="KP52" s="106"/>
      <c r="KQ52" s="106"/>
      <c r="KR52" s="106"/>
      <c r="KS52" s="106"/>
      <c r="KT52" s="106"/>
      <c r="KU52" s="106"/>
      <c r="KV52" s="106"/>
      <c r="KW52" s="106"/>
      <c r="KX52" s="106"/>
      <c r="KY52" s="106"/>
      <c r="KZ52" s="106"/>
      <c r="LA52" s="106"/>
      <c r="LB52" s="106"/>
      <c r="LC52" s="106"/>
      <c r="LD52" s="106"/>
      <c r="LE52" s="106"/>
      <c r="LF52" s="106"/>
      <c r="LG52" s="106"/>
      <c r="LH52" s="106">
        <f>データ!BT7</f>
        <v>14043</v>
      </c>
      <c r="LI52" s="106"/>
      <c r="LJ52" s="106"/>
      <c r="LK52" s="106"/>
      <c r="LL52" s="106"/>
      <c r="LM52" s="106"/>
      <c r="LN52" s="106"/>
      <c r="LO52" s="106"/>
      <c r="LP52" s="106"/>
      <c r="LQ52" s="106"/>
      <c r="LR52" s="106"/>
      <c r="LS52" s="106"/>
      <c r="LT52" s="106"/>
      <c r="LU52" s="106"/>
      <c r="LV52" s="106"/>
      <c r="LW52" s="106"/>
      <c r="LX52" s="106"/>
      <c r="LY52" s="106"/>
      <c r="LZ52" s="106"/>
      <c r="MA52" s="106">
        <f>データ!BU7</f>
        <v>6908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444372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24.7</v>
      </c>
      <c r="KB77" s="81"/>
      <c r="KC77" s="81"/>
      <c r="KD77" s="81"/>
      <c r="KE77" s="81"/>
      <c r="KF77" s="81"/>
      <c r="KG77" s="81"/>
      <c r="KH77" s="81"/>
      <c r="KI77" s="81"/>
      <c r="KJ77" s="81"/>
      <c r="KK77" s="81"/>
      <c r="KL77" s="81"/>
      <c r="KM77" s="81"/>
      <c r="KN77" s="81"/>
      <c r="KO77" s="82"/>
      <c r="KP77" s="80">
        <f>データ!DA7</f>
        <v>19.600000000000001</v>
      </c>
      <c r="KQ77" s="81"/>
      <c r="KR77" s="81"/>
      <c r="KS77" s="81"/>
      <c r="KT77" s="81"/>
      <c r="KU77" s="81"/>
      <c r="KV77" s="81"/>
      <c r="KW77" s="81"/>
      <c r="KX77" s="81"/>
      <c r="KY77" s="81"/>
      <c r="KZ77" s="81"/>
      <c r="LA77" s="81"/>
      <c r="LB77" s="81"/>
      <c r="LC77" s="81"/>
      <c r="LD77" s="82"/>
      <c r="LE77" s="80">
        <f>データ!DB7</f>
        <v>11.6</v>
      </c>
      <c r="LF77" s="81"/>
      <c r="LG77" s="81"/>
      <c r="LH77" s="81"/>
      <c r="LI77" s="81"/>
      <c r="LJ77" s="81"/>
      <c r="LK77" s="81"/>
      <c r="LL77" s="81"/>
      <c r="LM77" s="81"/>
      <c r="LN77" s="81"/>
      <c r="LO77" s="81"/>
      <c r="LP77" s="81"/>
      <c r="LQ77" s="81"/>
      <c r="LR77" s="81"/>
      <c r="LS77" s="82"/>
      <c r="LT77" s="80">
        <f>データ!DC7</f>
        <v>5.9</v>
      </c>
      <c r="LU77" s="81"/>
      <c r="LV77" s="81"/>
      <c r="LW77" s="81"/>
      <c r="LX77" s="81"/>
      <c r="LY77" s="81"/>
      <c r="LZ77" s="81"/>
      <c r="MA77" s="81"/>
      <c r="MB77" s="81"/>
      <c r="MC77" s="81"/>
      <c r="MD77" s="81"/>
      <c r="ME77" s="81"/>
      <c r="MF77" s="81"/>
      <c r="MG77" s="81"/>
      <c r="MH77" s="82"/>
      <c r="MI77" s="80">
        <f>データ!DD7</f>
        <v>235.8</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zudh6P/0XKyWfOZrtKtnTlsmHUMplMvjluj8nsN+Q9EG4EBCUeJESmfpmckDW1xauXUbUaaei9Sl+27aLO8idQ==" saltValue="q0mBdL4j5IEGz0utwSb6D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99</v>
      </c>
      <c r="AO5" s="59" t="s">
        <v>93</v>
      </c>
      <c r="AP5" s="59" t="s">
        <v>94</v>
      </c>
      <c r="AQ5" s="59" t="s">
        <v>95</v>
      </c>
      <c r="AR5" s="59" t="s">
        <v>96</v>
      </c>
      <c r="AS5" s="59" t="s">
        <v>97</v>
      </c>
      <c r="AT5" s="59" t="s">
        <v>98</v>
      </c>
      <c r="AU5" s="59" t="s">
        <v>88</v>
      </c>
      <c r="AV5" s="59" t="s">
        <v>89</v>
      </c>
      <c r="AW5" s="59" t="s">
        <v>90</v>
      </c>
      <c r="AX5" s="59" t="s">
        <v>100</v>
      </c>
      <c r="AY5" s="59" t="s">
        <v>99</v>
      </c>
      <c r="AZ5" s="59" t="s">
        <v>93</v>
      </c>
      <c r="BA5" s="59" t="s">
        <v>94</v>
      </c>
      <c r="BB5" s="59" t="s">
        <v>95</v>
      </c>
      <c r="BC5" s="59" t="s">
        <v>96</v>
      </c>
      <c r="BD5" s="59" t="s">
        <v>97</v>
      </c>
      <c r="BE5" s="59" t="s">
        <v>98</v>
      </c>
      <c r="BF5" s="59" t="s">
        <v>88</v>
      </c>
      <c r="BG5" s="59" t="s">
        <v>89</v>
      </c>
      <c r="BH5" s="59" t="s">
        <v>90</v>
      </c>
      <c r="BI5" s="59" t="s">
        <v>91</v>
      </c>
      <c r="BJ5" s="59" t="s">
        <v>99</v>
      </c>
      <c r="BK5" s="59" t="s">
        <v>93</v>
      </c>
      <c r="BL5" s="59" t="s">
        <v>94</v>
      </c>
      <c r="BM5" s="59" t="s">
        <v>95</v>
      </c>
      <c r="BN5" s="59" t="s">
        <v>96</v>
      </c>
      <c r="BO5" s="59" t="s">
        <v>97</v>
      </c>
      <c r="BP5" s="59" t="s">
        <v>98</v>
      </c>
      <c r="BQ5" s="59" t="s">
        <v>88</v>
      </c>
      <c r="BR5" s="59" t="s">
        <v>89</v>
      </c>
      <c r="BS5" s="59" t="s">
        <v>90</v>
      </c>
      <c r="BT5" s="59" t="s">
        <v>100</v>
      </c>
      <c r="BU5" s="59" t="s">
        <v>99</v>
      </c>
      <c r="BV5" s="59" t="s">
        <v>93</v>
      </c>
      <c r="BW5" s="59" t="s">
        <v>94</v>
      </c>
      <c r="BX5" s="59" t="s">
        <v>95</v>
      </c>
      <c r="BY5" s="59" t="s">
        <v>96</v>
      </c>
      <c r="BZ5" s="59" t="s">
        <v>97</v>
      </c>
      <c r="CA5" s="59" t="s">
        <v>98</v>
      </c>
      <c r="CB5" s="59" t="s">
        <v>88</v>
      </c>
      <c r="CC5" s="59" t="s">
        <v>89</v>
      </c>
      <c r="CD5" s="59" t="s">
        <v>101</v>
      </c>
      <c r="CE5" s="59" t="s">
        <v>91</v>
      </c>
      <c r="CF5" s="59" t="s">
        <v>99</v>
      </c>
      <c r="CG5" s="59" t="s">
        <v>93</v>
      </c>
      <c r="CH5" s="59" t="s">
        <v>94</v>
      </c>
      <c r="CI5" s="59" t="s">
        <v>95</v>
      </c>
      <c r="CJ5" s="59" t="s">
        <v>96</v>
      </c>
      <c r="CK5" s="59" t="s">
        <v>97</v>
      </c>
      <c r="CL5" s="59" t="s">
        <v>98</v>
      </c>
      <c r="CM5" s="150"/>
      <c r="CN5" s="150"/>
      <c r="CO5" s="59" t="s">
        <v>88</v>
      </c>
      <c r="CP5" s="59" t="s">
        <v>102</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99</v>
      </c>
      <c r="DE5" s="59" t="s">
        <v>93</v>
      </c>
      <c r="DF5" s="59" t="s">
        <v>94</v>
      </c>
      <c r="DG5" s="59" t="s">
        <v>95</v>
      </c>
      <c r="DH5" s="59" t="s">
        <v>96</v>
      </c>
      <c r="DI5" s="59" t="s">
        <v>97</v>
      </c>
      <c r="DJ5" s="59" t="s">
        <v>35</v>
      </c>
      <c r="DK5" s="59" t="s">
        <v>103</v>
      </c>
      <c r="DL5" s="59" t="s">
        <v>89</v>
      </c>
      <c r="DM5" s="59" t="s">
        <v>101</v>
      </c>
      <c r="DN5" s="59" t="s">
        <v>91</v>
      </c>
      <c r="DO5" s="59" t="s">
        <v>99</v>
      </c>
      <c r="DP5" s="59" t="s">
        <v>93</v>
      </c>
      <c r="DQ5" s="59" t="s">
        <v>94</v>
      </c>
      <c r="DR5" s="59" t="s">
        <v>95</v>
      </c>
      <c r="DS5" s="59" t="s">
        <v>96</v>
      </c>
      <c r="DT5" s="59" t="s">
        <v>97</v>
      </c>
      <c r="DU5" s="59" t="s">
        <v>98</v>
      </c>
    </row>
    <row r="6" spans="1:125" s="66" customFormat="1" x14ac:dyDescent="0.15">
      <c r="A6" s="49" t="s">
        <v>104</v>
      </c>
      <c r="B6" s="60">
        <f>B8</f>
        <v>2020</v>
      </c>
      <c r="C6" s="60">
        <f t="shared" ref="C6:X6" si="1">C8</f>
        <v>22012</v>
      </c>
      <c r="D6" s="60">
        <f t="shared" si="1"/>
        <v>47</v>
      </c>
      <c r="E6" s="60">
        <f t="shared" si="1"/>
        <v>14</v>
      </c>
      <c r="F6" s="60">
        <f t="shared" si="1"/>
        <v>0</v>
      </c>
      <c r="G6" s="60">
        <f t="shared" si="1"/>
        <v>4</v>
      </c>
      <c r="H6" s="60" t="str">
        <f>SUBSTITUTE(H8,"　","")</f>
        <v>青森県青森市</v>
      </c>
      <c r="I6" s="60" t="str">
        <f t="shared" si="1"/>
        <v>青森駅前公園地下駐車場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 附置義務駐車施設</v>
      </c>
      <c r="Q6" s="62" t="str">
        <f t="shared" si="1"/>
        <v>地下式</v>
      </c>
      <c r="R6" s="63">
        <f t="shared" si="1"/>
        <v>32</v>
      </c>
      <c r="S6" s="62" t="str">
        <f t="shared" si="1"/>
        <v>駅</v>
      </c>
      <c r="T6" s="62" t="str">
        <f t="shared" si="1"/>
        <v>無</v>
      </c>
      <c r="U6" s="63">
        <f t="shared" si="1"/>
        <v>3860</v>
      </c>
      <c r="V6" s="63">
        <f t="shared" si="1"/>
        <v>96</v>
      </c>
      <c r="W6" s="63">
        <f t="shared" si="1"/>
        <v>220</v>
      </c>
      <c r="X6" s="62" t="str">
        <f t="shared" si="1"/>
        <v>無</v>
      </c>
      <c r="Y6" s="64">
        <f>IF(Y8="-",NA(),Y8)</f>
        <v>144.69999999999999</v>
      </c>
      <c r="Z6" s="64">
        <f t="shared" ref="Z6:AH6" si="2">IF(Z8="-",NA(),Z8)</f>
        <v>149.80000000000001</v>
      </c>
      <c r="AA6" s="64">
        <f t="shared" si="2"/>
        <v>187.5</v>
      </c>
      <c r="AB6" s="64">
        <f t="shared" si="2"/>
        <v>181.2</v>
      </c>
      <c r="AC6" s="64">
        <f t="shared" si="2"/>
        <v>132.4</v>
      </c>
      <c r="AD6" s="64">
        <f t="shared" si="2"/>
        <v>142.1</v>
      </c>
      <c r="AE6" s="64">
        <f t="shared" si="2"/>
        <v>135.1</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96</v>
      </c>
      <c r="BC6" s="65">
        <f t="shared" si="4"/>
        <v>37</v>
      </c>
      <c r="BD6" s="65">
        <f t="shared" si="4"/>
        <v>9617</v>
      </c>
      <c r="BE6" s="63" t="str">
        <f>IF(BE8="-","",IF(BE8="-","【-】","【"&amp;SUBSTITUTE(TEXT(BE8,"#,##0"),"-","△")&amp;"】"))</f>
        <v>【2,345】</v>
      </c>
      <c r="BF6" s="64">
        <f>IF(BF8="-",NA(),BF8)</f>
        <v>27.7</v>
      </c>
      <c r="BG6" s="64">
        <f t="shared" ref="BG6:BO6" si="5">IF(BG8="-",NA(),BG8)</f>
        <v>32.4</v>
      </c>
      <c r="BH6" s="64">
        <f t="shared" si="5"/>
        <v>46.2</v>
      </c>
      <c r="BI6" s="64">
        <f t="shared" si="5"/>
        <v>43</v>
      </c>
      <c r="BJ6" s="64">
        <f t="shared" si="5"/>
        <v>15.6</v>
      </c>
      <c r="BK6" s="64">
        <f t="shared" si="5"/>
        <v>14.1</v>
      </c>
      <c r="BL6" s="64">
        <f t="shared" si="5"/>
        <v>5.4</v>
      </c>
      <c r="BM6" s="64">
        <f t="shared" si="5"/>
        <v>9.6</v>
      </c>
      <c r="BN6" s="64">
        <f t="shared" si="5"/>
        <v>2.2000000000000002</v>
      </c>
      <c r="BO6" s="64">
        <f t="shared" si="5"/>
        <v>-74.8</v>
      </c>
      <c r="BP6" s="61" t="str">
        <f>IF(BP8="-","",IF(BP8="-","【-】","【"&amp;SUBSTITUTE(TEXT(BP8,"#,##0.0"),"-","△")&amp;"】"))</f>
        <v>【△65.9】</v>
      </c>
      <c r="BQ6" s="65">
        <f>IF(BQ8="-",NA(),BQ8)</f>
        <v>9507</v>
      </c>
      <c r="BR6" s="65">
        <f t="shared" ref="BR6:BZ6" si="6">IF(BR8="-",NA(),BR8)</f>
        <v>9527</v>
      </c>
      <c r="BS6" s="65">
        <f t="shared" si="6"/>
        <v>14590</v>
      </c>
      <c r="BT6" s="65">
        <f t="shared" si="6"/>
        <v>14043</v>
      </c>
      <c r="BU6" s="65">
        <f t="shared" si="6"/>
        <v>6908</v>
      </c>
      <c r="BV6" s="65">
        <f t="shared" si="6"/>
        <v>20639</v>
      </c>
      <c r="BW6" s="65">
        <f t="shared" si="6"/>
        <v>17398</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105</v>
      </c>
      <c r="CM6" s="63">
        <f t="shared" ref="CM6:CN6" si="7">CM8</f>
        <v>444372</v>
      </c>
      <c r="CN6" s="63">
        <f t="shared" si="7"/>
        <v>0</v>
      </c>
      <c r="CO6" s="64"/>
      <c r="CP6" s="64"/>
      <c r="CQ6" s="64"/>
      <c r="CR6" s="64"/>
      <c r="CS6" s="64"/>
      <c r="CT6" s="64"/>
      <c r="CU6" s="64"/>
      <c r="CV6" s="64"/>
      <c r="CW6" s="64"/>
      <c r="CX6" s="64"/>
      <c r="CY6" s="61" t="s">
        <v>105</v>
      </c>
      <c r="CZ6" s="64">
        <f>IF(CZ8="-",NA(),CZ8)</f>
        <v>24.7</v>
      </c>
      <c r="DA6" s="64">
        <f t="shared" ref="DA6:DI6" si="8">IF(DA8="-",NA(),DA8)</f>
        <v>19.600000000000001</v>
      </c>
      <c r="DB6" s="64">
        <f t="shared" si="8"/>
        <v>11.6</v>
      </c>
      <c r="DC6" s="64">
        <f t="shared" si="8"/>
        <v>5.9</v>
      </c>
      <c r="DD6" s="64">
        <f t="shared" si="8"/>
        <v>235.8</v>
      </c>
      <c r="DE6" s="64">
        <f t="shared" si="8"/>
        <v>151.5</v>
      </c>
      <c r="DF6" s="64">
        <f t="shared" si="8"/>
        <v>137.6</v>
      </c>
      <c r="DG6" s="64">
        <f t="shared" si="8"/>
        <v>193.1</v>
      </c>
      <c r="DH6" s="64">
        <f t="shared" si="8"/>
        <v>163.69999999999999</v>
      </c>
      <c r="DI6" s="64">
        <f t="shared" si="8"/>
        <v>117.8</v>
      </c>
      <c r="DJ6" s="61" t="str">
        <f>IF(DJ8="-","",IF(DJ8="-","【-】","【"&amp;SUBSTITUTE(TEXT(DJ8,"#,##0.0"),"-","△")&amp;"】"))</f>
        <v>【183.4】</v>
      </c>
      <c r="DK6" s="64">
        <f>IF(DK8="-",NA(),DK8)</f>
        <v>316.7</v>
      </c>
      <c r="DL6" s="64">
        <f t="shared" ref="DL6:DT6" si="9">IF(DL8="-",NA(),DL8)</f>
        <v>316.7</v>
      </c>
      <c r="DM6" s="64">
        <f t="shared" si="9"/>
        <v>396.9</v>
      </c>
      <c r="DN6" s="64">
        <f t="shared" si="9"/>
        <v>428.1</v>
      </c>
      <c r="DO6" s="64">
        <f t="shared" si="9"/>
        <v>368.8</v>
      </c>
      <c r="DP6" s="64">
        <f t="shared" si="9"/>
        <v>168.2</v>
      </c>
      <c r="DQ6" s="64">
        <f t="shared" si="9"/>
        <v>165.8</v>
      </c>
      <c r="DR6" s="64">
        <f t="shared" si="9"/>
        <v>188.2</v>
      </c>
      <c r="DS6" s="64">
        <f t="shared" si="9"/>
        <v>184.2</v>
      </c>
      <c r="DT6" s="64">
        <f t="shared" si="9"/>
        <v>153.80000000000001</v>
      </c>
      <c r="DU6" s="61" t="str">
        <f>IF(DU8="-","",IF(DU8="-","【-】","【"&amp;SUBSTITUTE(TEXT(DU8,"#,##0.0"),"-","△")&amp;"】"))</f>
        <v>【164.2】</v>
      </c>
    </row>
    <row r="7" spans="1:125" s="66" customFormat="1" x14ac:dyDescent="0.15">
      <c r="A7" s="49" t="s">
        <v>106</v>
      </c>
      <c r="B7" s="60">
        <f t="shared" ref="B7:X7" si="10">B8</f>
        <v>2020</v>
      </c>
      <c r="C7" s="60">
        <f t="shared" si="10"/>
        <v>22012</v>
      </c>
      <c r="D7" s="60">
        <f t="shared" si="10"/>
        <v>47</v>
      </c>
      <c r="E7" s="60">
        <f t="shared" si="10"/>
        <v>14</v>
      </c>
      <c r="F7" s="60">
        <f t="shared" si="10"/>
        <v>0</v>
      </c>
      <c r="G7" s="60">
        <f t="shared" si="10"/>
        <v>4</v>
      </c>
      <c r="H7" s="60" t="str">
        <f t="shared" si="10"/>
        <v>青森県　青森市</v>
      </c>
      <c r="I7" s="60" t="str">
        <f t="shared" si="10"/>
        <v>青森駅前公園地下駐車場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 附置義務駐車施設</v>
      </c>
      <c r="Q7" s="62" t="str">
        <f t="shared" si="10"/>
        <v>地下式</v>
      </c>
      <c r="R7" s="63">
        <f t="shared" si="10"/>
        <v>32</v>
      </c>
      <c r="S7" s="62" t="str">
        <f t="shared" si="10"/>
        <v>駅</v>
      </c>
      <c r="T7" s="62" t="str">
        <f t="shared" si="10"/>
        <v>無</v>
      </c>
      <c r="U7" s="63">
        <f t="shared" si="10"/>
        <v>3860</v>
      </c>
      <c r="V7" s="63">
        <f t="shared" si="10"/>
        <v>96</v>
      </c>
      <c r="W7" s="63">
        <f t="shared" si="10"/>
        <v>220</v>
      </c>
      <c r="X7" s="62" t="str">
        <f t="shared" si="10"/>
        <v>無</v>
      </c>
      <c r="Y7" s="64">
        <f>Y8</f>
        <v>144.69999999999999</v>
      </c>
      <c r="Z7" s="64">
        <f t="shared" ref="Z7:AH7" si="11">Z8</f>
        <v>149.80000000000001</v>
      </c>
      <c r="AA7" s="64">
        <f t="shared" si="11"/>
        <v>187.5</v>
      </c>
      <c r="AB7" s="64">
        <f t="shared" si="11"/>
        <v>181.2</v>
      </c>
      <c r="AC7" s="64">
        <f t="shared" si="11"/>
        <v>132.4</v>
      </c>
      <c r="AD7" s="64">
        <f t="shared" si="11"/>
        <v>142.1</v>
      </c>
      <c r="AE7" s="64">
        <f t="shared" si="11"/>
        <v>135.1</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42</v>
      </c>
      <c r="BA7" s="65">
        <f t="shared" si="13"/>
        <v>45</v>
      </c>
      <c r="BB7" s="65">
        <f t="shared" si="13"/>
        <v>96</v>
      </c>
      <c r="BC7" s="65">
        <f t="shared" si="13"/>
        <v>37</v>
      </c>
      <c r="BD7" s="65">
        <f t="shared" si="13"/>
        <v>9617</v>
      </c>
      <c r="BE7" s="63"/>
      <c r="BF7" s="64">
        <f>BF8</f>
        <v>27.7</v>
      </c>
      <c r="BG7" s="64">
        <f t="shared" ref="BG7:BO7" si="14">BG8</f>
        <v>32.4</v>
      </c>
      <c r="BH7" s="64">
        <f t="shared" si="14"/>
        <v>46.2</v>
      </c>
      <c r="BI7" s="64">
        <f t="shared" si="14"/>
        <v>43</v>
      </c>
      <c r="BJ7" s="64">
        <f t="shared" si="14"/>
        <v>15.6</v>
      </c>
      <c r="BK7" s="64">
        <f t="shared" si="14"/>
        <v>14.1</v>
      </c>
      <c r="BL7" s="64">
        <f t="shared" si="14"/>
        <v>5.4</v>
      </c>
      <c r="BM7" s="64">
        <f t="shared" si="14"/>
        <v>9.6</v>
      </c>
      <c r="BN7" s="64">
        <f t="shared" si="14"/>
        <v>2.2000000000000002</v>
      </c>
      <c r="BO7" s="64">
        <f t="shared" si="14"/>
        <v>-74.8</v>
      </c>
      <c r="BP7" s="61"/>
      <c r="BQ7" s="65">
        <f>BQ8</f>
        <v>9507</v>
      </c>
      <c r="BR7" s="65">
        <f t="shared" ref="BR7:BZ7" si="15">BR8</f>
        <v>9527</v>
      </c>
      <c r="BS7" s="65">
        <f t="shared" si="15"/>
        <v>14590</v>
      </c>
      <c r="BT7" s="65">
        <f t="shared" si="15"/>
        <v>14043</v>
      </c>
      <c r="BU7" s="65">
        <f t="shared" si="15"/>
        <v>6908</v>
      </c>
      <c r="BV7" s="65">
        <f t="shared" si="15"/>
        <v>20639</v>
      </c>
      <c r="BW7" s="65">
        <f t="shared" si="15"/>
        <v>17398</v>
      </c>
      <c r="BX7" s="65">
        <f t="shared" si="15"/>
        <v>18755</v>
      </c>
      <c r="BY7" s="65">
        <f t="shared" si="15"/>
        <v>16100</v>
      </c>
      <c r="BZ7" s="65">
        <f t="shared" si="15"/>
        <v>4993</v>
      </c>
      <c r="CA7" s="63"/>
      <c r="CB7" s="64" t="s">
        <v>107</v>
      </c>
      <c r="CC7" s="64" t="s">
        <v>107</v>
      </c>
      <c r="CD7" s="64" t="s">
        <v>107</v>
      </c>
      <c r="CE7" s="64" t="s">
        <v>107</v>
      </c>
      <c r="CF7" s="64" t="s">
        <v>107</v>
      </c>
      <c r="CG7" s="64" t="s">
        <v>107</v>
      </c>
      <c r="CH7" s="64" t="s">
        <v>107</v>
      </c>
      <c r="CI7" s="64" t="s">
        <v>107</v>
      </c>
      <c r="CJ7" s="64" t="s">
        <v>107</v>
      </c>
      <c r="CK7" s="64" t="s">
        <v>105</v>
      </c>
      <c r="CL7" s="61"/>
      <c r="CM7" s="63">
        <f>CM8</f>
        <v>444372</v>
      </c>
      <c r="CN7" s="63">
        <f>CN8</f>
        <v>0</v>
      </c>
      <c r="CO7" s="64" t="s">
        <v>107</v>
      </c>
      <c r="CP7" s="64" t="s">
        <v>107</v>
      </c>
      <c r="CQ7" s="64" t="s">
        <v>107</v>
      </c>
      <c r="CR7" s="64" t="s">
        <v>107</v>
      </c>
      <c r="CS7" s="64" t="s">
        <v>107</v>
      </c>
      <c r="CT7" s="64" t="s">
        <v>107</v>
      </c>
      <c r="CU7" s="64" t="s">
        <v>107</v>
      </c>
      <c r="CV7" s="64" t="s">
        <v>107</v>
      </c>
      <c r="CW7" s="64" t="s">
        <v>107</v>
      </c>
      <c r="CX7" s="64" t="s">
        <v>105</v>
      </c>
      <c r="CY7" s="61"/>
      <c r="CZ7" s="64">
        <f>CZ8</f>
        <v>24.7</v>
      </c>
      <c r="DA7" s="64">
        <f t="shared" ref="DA7:DI7" si="16">DA8</f>
        <v>19.600000000000001</v>
      </c>
      <c r="DB7" s="64">
        <f t="shared" si="16"/>
        <v>11.6</v>
      </c>
      <c r="DC7" s="64">
        <f t="shared" si="16"/>
        <v>5.9</v>
      </c>
      <c r="DD7" s="64">
        <f t="shared" si="16"/>
        <v>235.8</v>
      </c>
      <c r="DE7" s="64">
        <f t="shared" si="16"/>
        <v>151.5</v>
      </c>
      <c r="DF7" s="64">
        <f t="shared" si="16"/>
        <v>137.6</v>
      </c>
      <c r="DG7" s="64">
        <f t="shared" si="16"/>
        <v>193.1</v>
      </c>
      <c r="DH7" s="64">
        <f t="shared" si="16"/>
        <v>163.69999999999999</v>
      </c>
      <c r="DI7" s="64">
        <f t="shared" si="16"/>
        <v>117.8</v>
      </c>
      <c r="DJ7" s="61"/>
      <c r="DK7" s="64">
        <f>DK8</f>
        <v>316.7</v>
      </c>
      <c r="DL7" s="64">
        <f t="shared" ref="DL7:DT7" si="17">DL8</f>
        <v>316.7</v>
      </c>
      <c r="DM7" s="64">
        <f t="shared" si="17"/>
        <v>396.9</v>
      </c>
      <c r="DN7" s="64">
        <f t="shared" si="17"/>
        <v>428.1</v>
      </c>
      <c r="DO7" s="64">
        <f t="shared" si="17"/>
        <v>368.8</v>
      </c>
      <c r="DP7" s="64">
        <f t="shared" si="17"/>
        <v>168.2</v>
      </c>
      <c r="DQ7" s="64">
        <f t="shared" si="17"/>
        <v>165.8</v>
      </c>
      <c r="DR7" s="64">
        <f t="shared" si="17"/>
        <v>188.2</v>
      </c>
      <c r="DS7" s="64">
        <f t="shared" si="17"/>
        <v>184.2</v>
      </c>
      <c r="DT7" s="64">
        <f t="shared" si="17"/>
        <v>153.80000000000001</v>
      </c>
      <c r="DU7" s="61"/>
    </row>
    <row r="8" spans="1:125" s="66" customFormat="1" x14ac:dyDescent="0.15">
      <c r="A8" s="49"/>
      <c r="B8" s="67">
        <v>2020</v>
      </c>
      <c r="C8" s="67">
        <v>22012</v>
      </c>
      <c r="D8" s="67">
        <v>47</v>
      </c>
      <c r="E8" s="67">
        <v>14</v>
      </c>
      <c r="F8" s="67">
        <v>0</v>
      </c>
      <c r="G8" s="67">
        <v>4</v>
      </c>
      <c r="H8" s="67" t="s">
        <v>108</v>
      </c>
      <c r="I8" s="67" t="s">
        <v>109</v>
      </c>
      <c r="J8" s="67" t="s">
        <v>110</v>
      </c>
      <c r="K8" s="67" t="s">
        <v>111</v>
      </c>
      <c r="L8" s="67" t="s">
        <v>112</v>
      </c>
      <c r="M8" s="67" t="s">
        <v>113</v>
      </c>
      <c r="N8" s="67" t="s">
        <v>114</v>
      </c>
      <c r="O8" s="68" t="s">
        <v>115</v>
      </c>
      <c r="P8" s="69" t="s">
        <v>116</v>
      </c>
      <c r="Q8" s="69" t="s">
        <v>117</v>
      </c>
      <c r="R8" s="70">
        <v>32</v>
      </c>
      <c r="S8" s="69" t="s">
        <v>118</v>
      </c>
      <c r="T8" s="69" t="s">
        <v>119</v>
      </c>
      <c r="U8" s="70">
        <v>3860</v>
      </c>
      <c r="V8" s="70">
        <v>96</v>
      </c>
      <c r="W8" s="70">
        <v>220</v>
      </c>
      <c r="X8" s="69" t="s">
        <v>119</v>
      </c>
      <c r="Y8" s="71">
        <v>144.69999999999999</v>
      </c>
      <c r="Z8" s="71">
        <v>149.80000000000001</v>
      </c>
      <c r="AA8" s="71">
        <v>187.5</v>
      </c>
      <c r="AB8" s="71">
        <v>181.2</v>
      </c>
      <c r="AC8" s="71">
        <v>132.4</v>
      </c>
      <c r="AD8" s="71">
        <v>142.1</v>
      </c>
      <c r="AE8" s="71">
        <v>135.1</v>
      </c>
      <c r="AF8" s="71">
        <v>126.3</v>
      </c>
      <c r="AG8" s="71">
        <v>121.8</v>
      </c>
      <c r="AH8" s="71">
        <v>100.6</v>
      </c>
      <c r="AI8" s="68">
        <v>630.70000000000005</v>
      </c>
      <c r="AJ8" s="71">
        <v>0</v>
      </c>
      <c r="AK8" s="71">
        <v>0</v>
      </c>
      <c r="AL8" s="71">
        <v>0</v>
      </c>
      <c r="AM8" s="71">
        <v>0</v>
      </c>
      <c r="AN8" s="71">
        <v>0</v>
      </c>
      <c r="AO8" s="71">
        <v>4.5999999999999996</v>
      </c>
      <c r="AP8" s="71">
        <v>4.5999999999999996</v>
      </c>
      <c r="AQ8" s="71">
        <v>12.1</v>
      </c>
      <c r="AR8" s="71">
        <v>6.5</v>
      </c>
      <c r="AS8" s="71">
        <v>9.8000000000000007</v>
      </c>
      <c r="AT8" s="68">
        <v>8.6</v>
      </c>
      <c r="AU8" s="72">
        <v>0</v>
      </c>
      <c r="AV8" s="72">
        <v>0</v>
      </c>
      <c r="AW8" s="72">
        <v>0</v>
      </c>
      <c r="AX8" s="72">
        <v>0</v>
      </c>
      <c r="AY8" s="72">
        <v>0</v>
      </c>
      <c r="AZ8" s="72">
        <v>42</v>
      </c>
      <c r="BA8" s="72">
        <v>45</v>
      </c>
      <c r="BB8" s="72">
        <v>96</v>
      </c>
      <c r="BC8" s="72">
        <v>37</v>
      </c>
      <c r="BD8" s="72">
        <v>9617</v>
      </c>
      <c r="BE8" s="72">
        <v>2345</v>
      </c>
      <c r="BF8" s="71">
        <v>27.7</v>
      </c>
      <c r="BG8" s="71">
        <v>32.4</v>
      </c>
      <c r="BH8" s="71">
        <v>46.2</v>
      </c>
      <c r="BI8" s="71">
        <v>43</v>
      </c>
      <c r="BJ8" s="71">
        <v>15.6</v>
      </c>
      <c r="BK8" s="71">
        <v>14.1</v>
      </c>
      <c r="BL8" s="71">
        <v>5.4</v>
      </c>
      <c r="BM8" s="71">
        <v>9.6</v>
      </c>
      <c r="BN8" s="71">
        <v>2.2000000000000002</v>
      </c>
      <c r="BO8" s="71">
        <v>-74.8</v>
      </c>
      <c r="BP8" s="68">
        <v>-65.900000000000006</v>
      </c>
      <c r="BQ8" s="72">
        <v>9507</v>
      </c>
      <c r="BR8" s="72">
        <v>9527</v>
      </c>
      <c r="BS8" s="72">
        <v>14590</v>
      </c>
      <c r="BT8" s="73">
        <v>14043</v>
      </c>
      <c r="BU8" s="73">
        <v>6908</v>
      </c>
      <c r="BV8" s="72">
        <v>20639</v>
      </c>
      <c r="BW8" s="72">
        <v>17398</v>
      </c>
      <c r="BX8" s="72">
        <v>18755</v>
      </c>
      <c r="BY8" s="72">
        <v>16100</v>
      </c>
      <c r="BZ8" s="72">
        <v>4993</v>
      </c>
      <c r="CA8" s="70">
        <v>3932</v>
      </c>
      <c r="CB8" s="71" t="s">
        <v>112</v>
      </c>
      <c r="CC8" s="71" t="s">
        <v>112</v>
      </c>
      <c r="CD8" s="71" t="s">
        <v>112</v>
      </c>
      <c r="CE8" s="71" t="s">
        <v>112</v>
      </c>
      <c r="CF8" s="71" t="s">
        <v>112</v>
      </c>
      <c r="CG8" s="71" t="s">
        <v>112</v>
      </c>
      <c r="CH8" s="71" t="s">
        <v>112</v>
      </c>
      <c r="CI8" s="71" t="s">
        <v>112</v>
      </c>
      <c r="CJ8" s="71" t="s">
        <v>112</v>
      </c>
      <c r="CK8" s="71" t="s">
        <v>112</v>
      </c>
      <c r="CL8" s="68" t="s">
        <v>112</v>
      </c>
      <c r="CM8" s="70">
        <v>444372</v>
      </c>
      <c r="CN8" s="70">
        <v>0</v>
      </c>
      <c r="CO8" s="71" t="s">
        <v>112</v>
      </c>
      <c r="CP8" s="71" t="s">
        <v>112</v>
      </c>
      <c r="CQ8" s="71" t="s">
        <v>112</v>
      </c>
      <c r="CR8" s="71" t="s">
        <v>112</v>
      </c>
      <c r="CS8" s="71" t="s">
        <v>112</v>
      </c>
      <c r="CT8" s="71" t="s">
        <v>112</v>
      </c>
      <c r="CU8" s="71" t="s">
        <v>112</v>
      </c>
      <c r="CV8" s="71" t="s">
        <v>112</v>
      </c>
      <c r="CW8" s="71" t="s">
        <v>112</v>
      </c>
      <c r="CX8" s="71" t="s">
        <v>112</v>
      </c>
      <c r="CY8" s="68" t="s">
        <v>112</v>
      </c>
      <c r="CZ8" s="71">
        <v>24.7</v>
      </c>
      <c r="DA8" s="71">
        <v>19.600000000000001</v>
      </c>
      <c r="DB8" s="71">
        <v>11.6</v>
      </c>
      <c r="DC8" s="71">
        <v>5.9</v>
      </c>
      <c r="DD8" s="71">
        <v>235.8</v>
      </c>
      <c r="DE8" s="71">
        <v>151.5</v>
      </c>
      <c r="DF8" s="71">
        <v>137.6</v>
      </c>
      <c r="DG8" s="71">
        <v>193.1</v>
      </c>
      <c r="DH8" s="71">
        <v>163.69999999999999</v>
      </c>
      <c r="DI8" s="71">
        <v>117.8</v>
      </c>
      <c r="DJ8" s="68">
        <v>183.4</v>
      </c>
      <c r="DK8" s="71">
        <v>316.7</v>
      </c>
      <c r="DL8" s="71">
        <v>316.7</v>
      </c>
      <c r="DM8" s="71">
        <v>396.9</v>
      </c>
      <c r="DN8" s="71">
        <v>428.1</v>
      </c>
      <c r="DO8" s="71">
        <v>368.8</v>
      </c>
      <c r="DP8" s="71">
        <v>168.2</v>
      </c>
      <c r="DQ8" s="71">
        <v>165.8</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vduser 015</cp:lastModifiedBy>
  <dcterms:created xsi:type="dcterms:W3CDTF">2021-12-17T05:59:56Z</dcterms:created>
  <dcterms:modified xsi:type="dcterms:W3CDTF">2022-01-24T04:07:21Z</dcterms:modified>
  <cp:category/>
</cp:coreProperties>
</file>