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6.3.50\fs_l\11071000___財政課\平成30年度\財政公表(告示、ホームページ関係)\ホームページ\01_駐車場整備事業経営比較分析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HJ52" i="4" s="1"/>
  <c r="BI7" i="5"/>
  <c r="GQ52" i="4" s="1"/>
  <c r="BH7" i="5"/>
  <c r="FX52" i="4" s="1"/>
  <c r="BG7" i="5"/>
  <c r="BF7" i="5"/>
  <c r="EL52" i="4" s="1"/>
  <c r="BD7" i="5"/>
  <c r="BC7" i="5"/>
  <c r="BB7" i="5"/>
  <c r="BA7" i="5"/>
  <c r="AZ7" i="5"/>
  <c r="AY7" i="5"/>
  <c r="CS52" i="4" s="1"/>
  <c r="AX7" i="5"/>
  <c r="AW7" i="5"/>
  <c r="AV7" i="5"/>
  <c r="AN52" i="4" s="1"/>
  <c r="AU7" i="5"/>
  <c r="U52" i="4" s="1"/>
  <c r="AS7" i="5"/>
  <c r="AR7" i="5"/>
  <c r="GQ32" i="4" s="1"/>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U7" i="5"/>
  <c r="T7" i="5"/>
  <c r="S7" i="5"/>
  <c r="R7" i="5"/>
  <c r="Q7" i="5"/>
  <c r="CF10" i="4" s="1"/>
  <c r="P7" i="5"/>
  <c r="O7" i="5"/>
  <c r="N7" i="5"/>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FE52" i="4"/>
  <c r="BZ52" i="4"/>
  <c r="BG52" i="4"/>
  <c r="MA32" i="4"/>
  <c r="LH32" i="4"/>
  <c r="JC32" i="4"/>
  <c r="HJ32" i="4"/>
  <c r="EL32" i="4"/>
  <c r="BG32" i="4"/>
  <c r="AN32" i="4"/>
  <c r="MA31" i="4"/>
  <c r="LH31" i="4"/>
  <c r="KO31" i="4"/>
  <c r="JV31" i="4"/>
  <c r="JC31" i="4"/>
  <c r="HJ31" i="4"/>
  <c r="GQ31" i="4"/>
  <c r="FE31" i="4"/>
  <c r="EL31" i="4"/>
  <c r="CS31" i="4"/>
  <c r="BZ31" i="4"/>
  <c r="BG31" i="4"/>
  <c r="AN31" i="4"/>
  <c r="U31" i="4"/>
  <c r="LJ10" i="4"/>
  <c r="JQ10" i="4"/>
  <c r="HX10" i="4"/>
  <c r="DU10" i="4"/>
  <c r="AQ10" i="4"/>
  <c r="B10" i="4"/>
  <c r="LJ8" i="4"/>
  <c r="JQ8" i="4"/>
  <c r="HX8" i="4"/>
  <c r="CF8" i="4"/>
  <c r="B6" i="4"/>
  <c r="MI76" i="4" l="1"/>
  <c r="HJ51" i="4"/>
  <c r="MA30" i="4"/>
  <c r="CS30" i="4"/>
  <c r="IT76" i="4"/>
  <c r="CS51" i="4"/>
  <c r="HJ30" i="4"/>
  <c r="MA51" i="4"/>
  <c r="BZ76" i="4"/>
  <c r="C11" i="5"/>
  <c r="D11" i="5"/>
  <c r="E11" i="5"/>
  <c r="B11" i="5"/>
  <c r="BK76" i="4" l="1"/>
  <c r="LH51" i="4"/>
  <c r="LT76" i="4"/>
  <c r="GQ51" i="4"/>
  <c r="LH30" i="4"/>
  <c r="IE76" i="4"/>
  <c r="BZ30" i="4"/>
  <c r="BZ51" i="4"/>
  <c r="GQ30" i="4"/>
  <c r="FX30" i="4"/>
  <c r="BG30" i="4"/>
  <c r="LE76" i="4"/>
  <c r="HP76" i="4"/>
  <c r="AV76" i="4"/>
  <c r="KO51" i="4"/>
  <c r="FX51" i="4"/>
  <c r="KO30" i="4"/>
  <c r="BG51" i="4"/>
  <c r="FE51" i="4"/>
  <c r="HA76" i="4"/>
  <c r="AN51" i="4"/>
  <c r="FE30" i="4"/>
  <c r="JV51" i="4"/>
  <c r="AN30" i="4"/>
  <c r="AG76" i="4"/>
  <c r="KP76" i="4"/>
  <c r="JV30" i="4"/>
  <c r="KA76" i="4"/>
  <c r="EL51" i="4"/>
  <c r="JC30" i="4"/>
  <c r="JC51" i="4"/>
  <c r="GL76" i="4"/>
  <c r="U51" i="4"/>
  <c r="EL30"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<sst xmlns="http://schemas.openxmlformats.org/spreadsheetml/2006/main" count="286" uniqueCount="135">
  <si>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</si>
  <si>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</si>
  <si>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</si>
  <si>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</si>
  <si>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</si>
  <si>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</si>
  <si>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</si>
  <si>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</si>
  <si>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</si>
  <si>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</si>
  <si>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</si>
  <si>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</si>
  <si>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</si>
  <si>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</si>
  <si>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</si>
  <si>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</si>
  <si>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</si>
  <si>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</si>
  <si>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</si>
  <si>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</si>
  <si>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</si>
  <si>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</si>
  <si>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</si>
  <si>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</si>
  <si>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</si>
  <si>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</si>
  <si>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</si>
  <si>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</si>
  <si>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</si>
  <si>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</si>
  <si>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</si>
  <si>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</si>
  <si>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</si>
  <si>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</si>
  <si>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</si>
  <si>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</si>
  <si>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</si>
  <si>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</si>
  <si>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</si>
  <si>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</si>
  <si>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</si>
  <si>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</si>
  <si>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</si>
  <si>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</si>
  <si>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</si>
  <si>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</si>
  <si>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</si>
  <si>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</si>
  <si>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</si>
  <si>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</si>
  <si>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</si>
  <si>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</si>
  <si>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</si>
  <si>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</si>
  <si>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</si>
  <si>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</si>
  <si>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</si>
  <si>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</si>
  <si>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</si>
  <si>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</si>
  <si>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</si>
  <si>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</si>
  <si>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</si>
  <si>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</si>
  <si>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</si>
  <si>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</si>
  <si>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</si>
  <si>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</si>
  <si>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</si>
  <si>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</si>
  <si>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</si>
  <si>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</si>
  <si>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</si>
  <si>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</si>
  <si>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</si>
  <si>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</si>
  <si>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</si>
  <si>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</si>
  <si>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</si>
  <si>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</si>
  <si>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</si>
  <si>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</si>
  <si>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</si>
  <si>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</si>
  <si>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</si>
  <si>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</si>
  <si>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</si>
  <si>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</si>
  <si>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</si>
  <si>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</si>
  <si>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</si>
  <si>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</si>
  <si>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</si>
  <si>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</si>
  <si>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</si>
  <si>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</si>
  <si>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</si>
  <si>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</si>
  <si>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</si>
  <si>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</si>
  <si>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</si>
  <si>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</si>
  <si>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</si>
  <si>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</si>
  <si>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</si>
  <si>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</si>
  <si>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</si>
  <si>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</si>
  <si>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</si>
  <si>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</si>
  <si>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</si>
  <si>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</si>
  <si>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</si>
  <si>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青森県　青森市</t>
  </si>
  <si>
    <t>青森市文化会館地下駐車場</t>
  </si>
  <si>
    <t>法非適用</t>
  </si>
  <si>
    <t>駐車場整備事業</t>
  </si>
  <si>
    <t>-</t>
  </si>
  <si>
    <t>Ａ２Ｂ２</t>
  </si>
  <si>
    <t>該当数値なし</t>
  </si>
  <si>
    <t>都市計画駐車場</t>
  </si>
  <si>
    <t>地下式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</si>
  <si>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</si>
  <si>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</si>
  <si>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</si>
  <si>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</si>
  <si>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</si>
  <si>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</si>
  <si>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</si>
  <si>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</si>
  <si>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建設後30年以上が経過しているが、将来に渡る設備投資については、現時点では見込まれていない。</t>
    <rPh sb="18" eb="20">
      <t>ショウライ</t>
    </rPh>
    <rPh sb="21" eb="22">
      <t>ワタ</t>
    </rPh>
    <rPh sb="23" eb="25">
      <t>セツビ</t>
    </rPh>
    <rPh sb="25" eb="27">
      <t>トウシ</t>
    </rPh>
    <rPh sb="33" eb="36">
      <t>ゲンジテン</t>
    </rPh>
    <rPh sb="38" eb="40">
      <t>ミコ</t>
    </rPh>
    <phoneticPr fontId="6"/>
  </si>
  <si>
    <t>　料金収入により総費用等を賄えている状況にあり、単年度の収支は黒字が続いている状況である。</t>
    <rPh sb="1" eb="3">
      <t>リョウキン</t>
    </rPh>
    <rPh sb="3" eb="5">
      <t>シュウニュウ</t>
    </rPh>
    <rPh sb="8" eb="9">
      <t>ソウ</t>
    </rPh>
    <rPh sb="9" eb="11">
      <t>ヒヨウ</t>
    </rPh>
    <rPh sb="11" eb="12">
      <t>ナド</t>
    </rPh>
    <rPh sb="13" eb="14">
      <t>マカナ</t>
    </rPh>
    <rPh sb="18" eb="20">
      <t>ジョウキョウ</t>
    </rPh>
    <rPh sb="24" eb="27">
      <t>タンネンド</t>
    </rPh>
    <rPh sb="28" eb="30">
      <t>シュウシ</t>
    </rPh>
    <rPh sb="31" eb="33">
      <t>クロジ</t>
    </rPh>
    <rPh sb="34" eb="35">
      <t>ツヅ</t>
    </rPh>
    <rPh sb="39" eb="41">
      <t>ジョウキョウ</t>
    </rPh>
    <phoneticPr fontId="6"/>
  </si>
  <si>
    <t>　稼働率が全国や類似施設平均と比べ、半分程度の状況であり、同施設のホールや会議室等の稼働率の影響も大きいが、近年、近隣に低料金の民間駐車場が増加していることも、稼働率が上がらない原因と考えられる。</t>
    <rPh sb="8" eb="10">
      <t>ルイジ</t>
    </rPh>
    <rPh sb="10" eb="12">
      <t>シセツ</t>
    </rPh>
    <rPh sb="12" eb="14">
      <t>ヘイキン</t>
    </rPh>
    <rPh sb="23" eb="25">
      <t>ジョウキョウ</t>
    </rPh>
    <rPh sb="29" eb="32">
      <t>ドウシセツ</t>
    </rPh>
    <rPh sb="37" eb="41">
      <t>カイギシツトウ</t>
    </rPh>
    <rPh sb="42" eb="44">
      <t>カドウ</t>
    </rPh>
    <rPh sb="44" eb="45">
      <t>リツ</t>
    </rPh>
    <rPh sb="46" eb="48">
      <t>エイキョウ</t>
    </rPh>
    <rPh sb="49" eb="50">
      <t>オオ</t>
    </rPh>
    <rPh sb="54" eb="56">
      <t>キンネン</t>
    </rPh>
    <rPh sb="57" eb="59">
      <t>キンリン</t>
    </rPh>
    <rPh sb="60" eb="63">
      <t>テイリョウキン</t>
    </rPh>
    <rPh sb="64" eb="66">
      <t>ミンカン</t>
    </rPh>
    <rPh sb="66" eb="69">
      <t>チュウシャジョウ</t>
    </rPh>
    <rPh sb="70" eb="72">
      <t>ゾウカ</t>
    </rPh>
    <rPh sb="80" eb="82">
      <t>カドウ</t>
    </rPh>
    <rPh sb="82" eb="83">
      <t>リツ</t>
    </rPh>
    <rPh sb="84" eb="85">
      <t>ア</t>
    </rPh>
    <rPh sb="89" eb="91">
      <t>ゲンイン</t>
    </rPh>
    <rPh sb="92" eb="93">
      <t>カンガ</t>
    </rPh>
    <phoneticPr fontId="6"/>
  </si>
  <si>
    <t>　建設当時から比べ、近隣の駐車場環境も変化しており、稼働率も全国や類似施設平均と比べ低く推移している状況にある。駐車場収入は現行の指定管理料を大幅に上回る状況にあることから、利用者の利便性向上のため民間事業者のノウハウを活用した利用料金制の導入の検討も必要となっている。</t>
    <rPh sb="1" eb="3">
      <t>ケンセツ</t>
    </rPh>
    <rPh sb="3" eb="5">
      <t>トウジ</t>
    </rPh>
    <rPh sb="7" eb="8">
      <t>クラ</t>
    </rPh>
    <rPh sb="10" eb="12">
      <t>キンリン</t>
    </rPh>
    <rPh sb="13" eb="16">
      <t>チュウシャジョウ</t>
    </rPh>
    <rPh sb="16" eb="18">
      <t>カンキョウ</t>
    </rPh>
    <rPh sb="19" eb="21">
      <t>ヘンカ</t>
    </rPh>
    <rPh sb="26" eb="28">
      <t>カドウ</t>
    </rPh>
    <rPh sb="28" eb="29">
      <t>リツ</t>
    </rPh>
    <rPh sb="30" eb="32">
      <t>ゼンコク</t>
    </rPh>
    <rPh sb="33" eb="35">
      <t>ルイジ</t>
    </rPh>
    <rPh sb="35" eb="37">
      <t>シセツ</t>
    </rPh>
    <rPh sb="37" eb="39">
      <t>ヘイキン</t>
    </rPh>
    <rPh sb="40" eb="41">
      <t>クラ</t>
    </rPh>
    <rPh sb="42" eb="43">
      <t>ヒク</t>
    </rPh>
    <rPh sb="44" eb="46">
      <t>スイイ</t>
    </rPh>
    <rPh sb="50" eb="52">
      <t>ジョウキョウ</t>
    </rPh>
    <rPh sb="56" eb="58">
      <t>チュウシャ</t>
    </rPh>
    <rPh sb="58" eb="59">
      <t>ジョウ</t>
    </rPh>
    <rPh sb="59" eb="61">
      <t>シュウニュウ</t>
    </rPh>
    <rPh sb="62" eb="64">
      <t>ゲンコウ</t>
    </rPh>
    <rPh sb="65" eb="67">
      <t>シテイ</t>
    </rPh>
    <rPh sb="67" eb="69">
      <t>カンリ</t>
    </rPh>
    <rPh sb="69" eb="70">
      <t>リョウ</t>
    </rPh>
    <rPh sb="71" eb="73">
      <t>オオハバ</t>
    </rPh>
    <rPh sb="74" eb="76">
      <t>ウワマワ</t>
    </rPh>
    <rPh sb="77" eb="79">
      <t>ジョウキョウ</t>
    </rPh>
    <rPh sb="87" eb="90">
      <t>リヨウシャ</t>
    </rPh>
    <rPh sb="91" eb="94">
      <t>リベンセイ</t>
    </rPh>
    <rPh sb="94" eb="96">
      <t>コウジョウ</t>
    </rPh>
    <rPh sb="99" eb="101">
      <t>ミンカン</t>
    </rPh>
    <rPh sb="118" eb="119">
      <t>セイ</t>
    </rPh>
    <rPh sb="120" eb="122">
      <t>ドウニュウ</t>
    </rPh>
    <rPh sb="123" eb="125">
      <t>ケントウ</t>
    </rPh>
    <rPh sb="126" eb="128">
      <t>ヒツヨウ</t>
    </rPh>
    <phoneticPr fontId="6"/>
  </si>
  <si>
    <t>自治体職員</t>
    <rPh sb="0" eb="3">
      <t>ジチタイ</t>
    </rPh>
    <rPh sb="3" eb="5">
      <t>ショクイン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</si>
</sst>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191.3</c:v>
                </c:pt>
                <c:pt idx="1">
                  <c:v>295.2</c:v>
                </c:pt>
                <c:pt idx="2">
                  <c:v>268.39999999999998</c:v>
                </c:pt>
                <c:pt idx="3">
                  <c:v>258.10000000000002</c:v>
                </c:pt>
                <c:pt idx="4">
                  <c:v>257.60000000000002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18797000"/>
        <c:axId val="41242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18797000"/>
        <c:axId val="412424944"/>
      </c:lineChart>
      <c:dateAx>
        <c:axId val="418797000"/>
        <c:scaling>
          <c:orientation val="minMax"/>
        </c:scaling>
        <c:delete val="1"/>
        <c:axPos val="b"/>
        <c:numFmt formatCode="ge" sourceLinked="1"/>
        <c:majorTickMark val="none"/>
        <c:minorTickMark val="none"/>
        <c:tickLblPos val="none"/>
        <c:crossAx val="412424944"/>
        <c:crosses val="autoZero"/>
        <c:auto val="1"/>
        <c:lblOffset val="100"/>
        <c:baseTimeUnit val="years"/>
      </c:dateAx>
      <c:valAx>
        <c:axId val="41242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79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12427296"/>
        <c:axId val="41242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12427296"/>
        <c:axId val="412427688"/>
      </c:lineChart>
      <c:dateAx>
        <c:axId val="412427296"/>
        <c:scaling>
          <c:orientation val="minMax"/>
        </c:scaling>
        <c:delete val="1"/>
        <c:axPos val="b"/>
        <c:numFmt formatCode="ge" sourceLinked="1"/>
        <c:majorTickMark val="none"/>
        <c:minorTickMark val="none"/>
        <c:tickLblPos val="none"/>
        <c:crossAx val="412427688"/>
        <c:crosses val="autoZero"/>
        <c:auto val="1"/>
        <c:lblOffset val="100"/>
        <c:baseTimeUnit val="years"/>
      </c:dateAx>
      <c:valAx>
        <c:axId val="412427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42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12425728"/>
        <c:axId val="41242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12425728"/>
        <c:axId val="412426904"/>
      </c:lineChart>
      <c:dateAx>
        <c:axId val="412425728"/>
        <c:scaling>
          <c:orientation val="minMax"/>
        </c:scaling>
        <c:delete val="1"/>
        <c:axPos val="b"/>
        <c:numFmt formatCode="ge" sourceLinked="1"/>
        <c:majorTickMark val="none"/>
        <c:minorTickMark val="none"/>
        <c:tickLblPos val="none"/>
        <c:crossAx val="412426904"/>
        <c:crosses val="autoZero"/>
        <c:auto val="1"/>
        <c:lblOffset val="100"/>
        <c:baseTimeUnit val="years"/>
      </c:dateAx>
      <c:valAx>
        <c:axId val="41242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42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12426120"/>
        <c:axId val="46434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12426120"/>
        <c:axId val="464345040"/>
      </c:lineChart>
      <c:dateAx>
        <c:axId val="412426120"/>
        <c:scaling>
          <c:orientation val="minMax"/>
        </c:scaling>
        <c:delete val="1"/>
        <c:axPos val="b"/>
        <c:numFmt formatCode="ge" sourceLinked="1"/>
        <c:majorTickMark val="none"/>
        <c:minorTickMark val="none"/>
        <c:tickLblPos val="none"/>
        <c:crossAx val="464345040"/>
        <c:crosses val="autoZero"/>
        <c:auto val="1"/>
        <c:lblOffset val="100"/>
        <c:baseTimeUnit val="years"/>
      </c:dateAx>
      <c:valAx>
        <c:axId val="46434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426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64344648"/>
        <c:axId val="4643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64344648"/>
        <c:axId val="464344256"/>
      </c:lineChart>
      <c:dateAx>
        <c:axId val="464344648"/>
        <c:scaling>
          <c:orientation val="minMax"/>
        </c:scaling>
        <c:delete val="1"/>
        <c:axPos val="b"/>
        <c:numFmt formatCode="ge" sourceLinked="1"/>
        <c:majorTickMark val="none"/>
        <c:minorTickMark val="none"/>
        <c:tickLblPos val="none"/>
        <c:crossAx val="464344256"/>
        <c:crosses val="autoZero"/>
        <c:auto val="1"/>
        <c:lblOffset val="100"/>
        <c:baseTimeUnit val="years"/>
      </c:dateAx>
      <c:valAx>
        <c:axId val="46434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344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66429984"/>
        <c:axId val="46642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66429984"/>
        <c:axId val="466429592"/>
      </c:lineChart>
      <c:dateAx>
        <c:axId val="466429984"/>
        <c:scaling>
          <c:orientation val="minMax"/>
        </c:scaling>
        <c:delete val="1"/>
        <c:axPos val="b"/>
        <c:numFmt formatCode="ge" sourceLinked="1"/>
        <c:majorTickMark val="none"/>
        <c:minorTickMark val="none"/>
        <c:tickLblPos val="none"/>
        <c:crossAx val="466429592"/>
        <c:crosses val="autoZero"/>
        <c:auto val="1"/>
        <c:lblOffset val="100"/>
        <c:baseTimeUnit val="years"/>
      </c:dateAx>
      <c:valAx>
        <c:axId val="466429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642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86.8</c:v>
                </c:pt>
                <c:pt idx="1">
                  <c:v>80.7</c:v>
                </c:pt>
                <c:pt idx="2">
                  <c:v>72.8</c:v>
                </c:pt>
                <c:pt idx="3">
                  <c:v>69.3</c:v>
                </c:pt>
                <c:pt idx="4">
                  <c:v>69.3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66429200"/>
        <c:axId val="46642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66429200"/>
        <c:axId val="466428024"/>
      </c:lineChart>
      <c:dateAx>
        <c:axId val="466429200"/>
        <c:scaling>
          <c:orientation val="minMax"/>
        </c:scaling>
        <c:delete val="1"/>
        <c:axPos val="b"/>
        <c:numFmt formatCode="ge" sourceLinked="1"/>
        <c:majorTickMark val="none"/>
        <c:minorTickMark val="none"/>
        <c:tickLblPos val="none"/>
        <c:crossAx val="466428024"/>
        <c:crosses val="autoZero"/>
        <c:auto val="1"/>
        <c:lblOffset val="100"/>
        <c:baseTimeUnit val="years"/>
      </c:dateAx>
      <c:valAx>
        <c:axId val="466428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42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47.7</c:v>
                </c:pt>
                <c:pt idx="1">
                  <c:v>66.099999999999994</c:v>
                </c:pt>
                <c:pt idx="2">
                  <c:v>62.7</c:v>
                </c:pt>
                <c:pt idx="3">
                  <c:v>61.3</c:v>
                </c:pt>
                <c:pt idx="4">
                  <c:v>61.2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64345824"/>
        <c:axId val="41920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64345824"/>
        <c:axId val="419203760"/>
      </c:lineChart>
      <c:dateAx>
        <c:axId val="464345824"/>
        <c:scaling>
          <c:orientation val="minMax"/>
        </c:scaling>
        <c:delete val="1"/>
        <c:axPos val="b"/>
        <c:numFmt formatCode="ge" sourceLinked="1"/>
        <c:majorTickMark val="none"/>
        <c:minorTickMark val="none"/>
        <c:tickLblPos val="none"/>
        <c:crossAx val="419203760"/>
        <c:crosses val="autoZero"/>
        <c:auto val="1"/>
        <c:lblOffset val="100"/>
        <c:baseTimeUnit val="years"/>
      </c:dateAx>
      <c:valAx>
        <c:axId val="41920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34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13433</c:v>
                </c:pt>
                <c:pt idx="1">
                  <c:v>17053</c:v>
                </c:pt>
                <c:pt idx="2">
                  <c:v>14357</c:v>
                </c:pt>
                <c:pt idx="3">
                  <c:v>13504</c:v>
                </c:pt>
                <c:pt idx="4">
                  <c:v>13482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19202584"/>
        <c:axId val="4192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19202584"/>
        <c:axId val="419202976"/>
      </c:lineChart>
      <c:dateAx>
        <c:axId val="419202584"/>
        <c:scaling>
          <c:orientation val="minMax"/>
        </c:scaling>
        <c:delete val="1"/>
        <c:axPos val="b"/>
        <c:numFmt formatCode="ge" sourceLinked="1"/>
        <c:majorTickMark val="none"/>
        <c:minorTickMark val="none"/>
        <c:tickLblPos val="none"/>
        <c:crossAx val="419202976"/>
        <c:crosses val="autoZero"/>
        <c:auto val="1"/>
        <c:lblOffset val="100"/>
        <c:baseTimeUnit val="years"/>
      </c:dateAx>
      <c:valAx>
        <c:axId val="41920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920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青森県青森市　青森市文化会館地下駐車場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3675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114</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191.3</v>
      </c>
      <c r="V31" s="117"/>
      <c r="W31" s="117"/>
      <c r="X31" s="117"/>
      <c r="Y31" s="117"/>
      <c r="Z31" s="117"/>
      <c r="AA31" s="117"/>
      <c r="AB31" s="117"/>
      <c r="AC31" s="117"/>
      <c r="AD31" s="117"/>
      <c r="AE31" s="117"/>
      <c r="AF31" s="117"/>
      <c r="AG31" s="117"/>
      <c r="AH31" s="117"/>
      <c r="AI31" s="117"/>
      <c r="AJ31" s="117"/>
      <c r="AK31" s="117"/>
      <c r="AL31" s="117"/>
      <c r="AM31" s="117"/>
      <c r="AN31" s="117">
        <f>データ!Z7</f>
        <v>295.2</v>
      </c>
      <c r="AO31" s="117"/>
      <c r="AP31" s="117"/>
      <c r="AQ31" s="117"/>
      <c r="AR31" s="117"/>
      <c r="AS31" s="117"/>
      <c r="AT31" s="117"/>
      <c r="AU31" s="117"/>
      <c r="AV31" s="117"/>
      <c r="AW31" s="117"/>
      <c r="AX31" s="117"/>
      <c r="AY31" s="117"/>
      <c r="AZ31" s="117"/>
      <c r="BA31" s="117"/>
      <c r="BB31" s="117"/>
      <c r="BC31" s="117"/>
      <c r="BD31" s="117"/>
      <c r="BE31" s="117"/>
      <c r="BF31" s="117"/>
      <c r="BG31" s="117">
        <f>データ!AA7</f>
        <v>268.39999999999998</v>
      </c>
      <c r="BH31" s="117"/>
      <c r="BI31" s="117"/>
      <c r="BJ31" s="117"/>
      <c r="BK31" s="117"/>
      <c r="BL31" s="117"/>
      <c r="BM31" s="117"/>
      <c r="BN31" s="117"/>
      <c r="BO31" s="117"/>
      <c r="BP31" s="117"/>
      <c r="BQ31" s="117"/>
      <c r="BR31" s="117"/>
      <c r="BS31" s="117"/>
      <c r="BT31" s="117"/>
      <c r="BU31" s="117"/>
      <c r="BV31" s="117"/>
      <c r="BW31" s="117"/>
      <c r="BX31" s="117"/>
      <c r="BY31" s="117"/>
      <c r="BZ31" s="117">
        <f>データ!AB7</f>
        <v>258.10000000000002</v>
      </c>
      <c r="CA31" s="117"/>
      <c r="CB31" s="117"/>
      <c r="CC31" s="117"/>
      <c r="CD31" s="117"/>
      <c r="CE31" s="117"/>
      <c r="CF31" s="117"/>
      <c r="CG31" s="117"/>
      <c r="CH31" s="117"/>
      <c r="CI31" s="117"/>
      <c r="CJ31" s="117"/>
      <c r="CK31" s="117"/>
      <c r="CL31" s="117"/>
      <c r="CM31" s="117"/>
      <c r="CN31" s="117"/>
      <c r="CO31" s="117"/>
      <c r="CP31" s="117"/>
      <c r="CQ31" s="117"/>
      <c r="CR31" s="117"/>
      <c r="CS31" s="117">
        <f>データ!AC7</f>
        <v>257.60000000000002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86.8</v>
      </c>
      <c r="JD31" s="119"/>
      <c r="JE31" s="119"/>
      <c r="JF31" s="119"/>
      <c r="JG31" s="119"/>
      <c r="JH31" s="119"/>
      <c r="JI31" s="119"/>
      <c r="JJ31" s="119"/>
      <c r="JK31" s="119"/>
      <c r="JL31" s="119"/>
      <c r="JM31" s="119"/>
      <c r="JN31" s="119"/>
      <c r="JO31" s="119"/>
      <c r="JP31" s="119"/>
      <c r="JQ31" s="119"/>
      <c r="JR31" s="119"/>
      <c r="JS31" s="119"/>
      <c r="JT31" s="119"/>
      <c r="JU31" s="120"/>
      <c r="JV31" s="118">
        <f>データ!DL7</f>
        <v>80.7</v>
      </c>
      <c r="JW31" s="119"/>
      <c r="JX31" s="119"/>
      <c r="JY31" s="119"/>
      <c r="JZ31" s="119"/>
      <c r="KA31" s="119"/>
      <c r="KB31" s="119"/>
      <c r="KC31" s="119"/>
      <c r="KD31" s="119"/>
      <c r="KE31" s="119"/>
      <c r="KF31" s="119"/>
      <c r="KG31" s="119"/>
      <c r="KH31" s="119"/>
      <c r="KI31" s="119"/>
      <c r="KJ31" s="119"/>
      <c r="KK31" s="119"/>
      <c r="KL31" s="119"/>
      <c r="KM31" s="119"/>
      <c r="KN31" s="120"/>
      <c r="KO31" s="118">
        <f>データ!DM7</f>
        <v>72.8</v>
      </c>
      <c r="KP31" s="119"/>
      <c r="KQ31" s="119"/>
      <c r="KR31" s="119"/>
      <c r="KS31" s="119"/>
      <c r="KT31" s="119"/>
      <c r="KU31" s="119"/>
      <c r="KV31" s="119"/>
      <c r="KW31" s="119"/>
      <c r="KX31" s="119"/>
      <c r="KY31" s="119"/>
      <c r="KZ31" s="119"/>
      <c r="LA31" s="119"/>
      <c r="LB31" s="119"/>
      <c r="LC31" s="119"/>
      <c r="LD31" s="119"/>
      <c r="LE31" s="119"/>
      <c r="LF31" s="119"/>
      <c r="LG31" s="120"/>
      <c r="LH31" s="118">
        <f>データ!DN7</f>
        <v>69.3</v>
      </c>
      <c r="LI31" s="119"/>
      <c r="LJ31" s="119"/>
      <c r="LK31" s="119"/>
      <c r="LL31" s="119"/>
      <c r="LM31" s="119"/>
      <c r="LN31" s="119"/>
      <c r="LO31" s="119"/>
      <c r="LP31" s="119"/>
      <c r="LQ31" s="119"/>
      <c r="LR31" s="119"/>
      <c r="LS31" s="119"/>
      <c r="LT31" s="119"/>
      <c r="LU31" s="119"/>
      <c r="LV31" s="119"/>
      <c r="LW31" s="119"/>
      <c r="LX31" s="119"/>
      <c r="LY31" s="119"/>
      <c r="LZ31" s="120"/>
      <c r="MA31" s="118">
        <f>データ!DO7</f>
        <v>69.3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106.2</v>
      </c>
      <c r="V32" s="117"/>
      <c r="W32" s="117"/>
      <c r="X32" s="117"/>
      <c r="Y32" s="117"/>
      <c r="Z32" s="117"/>
      <c r="AA32" s="117"/>
      <c r="AB32" s="117"/>
      <c r="AC32" s="117"/>
      <c r="AD32" s="117"/>
      <c r="AE32" s="117"/>
      <c r="AF32" s="117"/>
      <c r="AG32" s="117"/>
      <c r="AH32" s="117"/>
      <c r="AI32" s="117"/>
      <c r="AJ32" s="117"/>
      <c r="AK32" s="117"/>
      <c r="AL32" s="117"/>
      <c r="AM32" s="117"/>
      <c r="AN32" s="117">
        <f>データ!AE7</f>
        <v>108.7</v>
      </c>
      <c r="AO32" s="117"/>
      <c r="AP32" s="117"/>
      <c r="AQ32" s="117"/>
      <c r="AR32" s="117"/>
      <c r="AS32" s="117"/>
      <c r="AT32" s="117"/>
      <c r="AU32" s="117"/>
      <c r="AV32" s="117"/>
      <c r="AW32" s="117"/>
      <c r="AX32" s="117"/>
      <c r="AY32" s="117"/>
      <c r="AZ32" s="117"/>
      <c r="BA32" s="117"/>
      <c r="BB32" s="117"/>
      <c r="BC32" s="117"/>
      <c r="BD32" s="117"/>
      <c r="BE32" s="117"/>
      <c r="BF32" s="117"/>
      <c r="BG32" s="117">
        <f>データ!AF7</f>
        <v>121</v>
      </c>
      <c r="BH32" s="117"/>
      <c r="BI32" s="117"/>
      <c r="BJ32" s="117"/>
      <c r="BK32" s="117"/>
      <c r="BL32" s="117"/>
      <c r="BM32" s="117"/>
      <c r="BN32" s="117"/>
      <c r="BO32" s="117"/>
      <c r="BP32" s="117"/>
      <c r="BQ32" s="117"/>
      <c r="BR32" s="117"/>
      <c r="BS32" s="117"/>
      <c r="BT32" s="117"/>
      <c r="BU32" s="117"/>
      <c r="BV32" s="117"/>
      <c r="BW32" s="117"/>
      <c r="BX32" s="117"/>
      <c r="BY32" s="117"/>
      <c r="BZ32" s="117">
        <f>データ!AG7</f>
        <v>123.7</v>
      </c>
      <c r="CA32" s="117"/>
      <c r="CB32" s="117"/>
      <c r="CC32" s="117"/>
      <c r="CD32" s="117"/>
      <c r="CE32" s="117"/>
      <c r="CF32" s="117"/>
      <c r="CG32" s="117"/>
      <c r="CH32" s="117"/>
      <c r="CI32" s="117"/>
      <c r="CJ32" s="117"/>
      <c r="CK32" s="117"/>
      <c r="CL32" s="117"/>
      <c r="CM32" s="117"/>
      <c r="CN32" s="117"/>
      <c r="CO32" s="117"/>
      <c r="CP32" s="117"/>
      <c r="CQ32" s="117"/>
      <c r="CR32" s="117"/>
      <c r="CS32" s="117">
        <f>データ!AH7</f>
        <v>126</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23.3</v>
      </c>
      <c r="EM32" s="117"/>
      <c r="EN32" s="117"/>
      <c r="EO32" s="117"/>
      <c r="EP32" s="117"/>
      <c r="EQ32" s="117"/>
      <c r="ER32" s="117"/>
      <c r="ES32" s="117"/>
      <c r="ET32" s="117"/>
      <c r="EU32" s="117"/>
      <c r="EV32" s="117"/>
      <c r="EW32" s="117"/>
      <c r="EX32" s="117"/>
      <c r="EY32" s="117"/>
      <c r="EZ32" s="117"/>
      <c r="FA32" s="117"/>
      <c r="FB32" s="117"/>
      <c r="FC32" s="117"/>
      <c r="FD32" s="117"/>
      <c r="FE32" s="117">
        <f>データ!AP7</f>
        <v>19.5</v>
      </c>
      <c r="FF32" s="117"/>
      <c r="FG32" s="117"/>
      <c r="FH32" s="117"/>
      <c r="FI32" s="117"/>
      <c r="FJ32" s="117"/>
      <c r="FK32" s="117"/>
      <c r="FL32" s="117"/>
      <c r="FM32" s="117"/>
      <c r="FN32" s="117"/>
      <c r="FO32" s="117"/>
      <c r="FP32" s="117"/>
      <c r="FQ32" s="117"/>
      <c r="FR32" s="117"/>
      <c r="FS32" s="117"/>
      <c r="FT32" s="117"/>
      <c r="FU32" s="117"/>
      <c r="FV32" s="117"/>
      <c r="FW32" s="117"/>
      <c r="FX32" s="117">
        <f>データ!AQ7</f>
        <v>15.7</v>
      </c>
      <c r="FY32" s="117"/>
      <c r="FZ32" s="117"/>
      <c r="GA32" s="117"/>
      <c r="GB32" s="117"/>
      <c r="GC32" s="117"/>
      <c r="GD32" s="117"/>
      <c r="GE32" s="117"/>
      <c r="GF32" s="117"/>
      <c r="GG32" s="117"/>
      <c r="GH32" s="117"/>
      <c r="GI32" s="117"/>
      <c r="GJ32" s="117"/>
      <c r="GK32" s="117"/>
      <c r="GL32" s="117"/>
      <c r="GM32" s="117"/>
      <c r="GN32" s="117"/>
      <c r="GO32" s="117"/>
      <c r="GP32" s="117"/>
      <c r="GQ32" s="117">
        <f>データ!AR7</f>
        <v>13.8</v>
      </c>
      <c r="GR32" s="117"/>
      <c r="GS32" s="117"/>
      <c r="GT32" s="117"/>
      <c r="GU32" s="117"/>
      <c r="GV32" s="117"/>
      <c r="GW32" s="117"/>
      <c r="GX32" s="117"/>
      <c r="GY32" s="117"/>
      <c r="GZ32" s="117"/>
      <c r="HA32" s="117"/>
      <c r="HB32" s="117"/>
      <c r="HC32" s="117"/>
      <c r="HD32" s="117"/>
      <c r="HE32" s="117"/>
      <c r="HF32" s="117"/>
      <c r="HG32" s="117"/>
      <c r="HH32" s="117"/>
      <c r="HI32" s="117"/>
      <c r="HJ32" s="117">
        <f>データ!AS7</f>
        <v>12.6</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166.9</v>
      </c>
      <c r="JD32" s="119"/>
      <c r="JE32" s="119"/>
      <c r="JF32" s="119"/>
      <c r="JG32" s="119"/>
      <c r="JH32" s="119"/>
      <c r="JI32" s="119"/>
      <c r="JJ32" s="119"/>
      <c r="JK32" s="119"/>
      <c r="JL32" s="119"/>
      <c r="JM32" s="119"/>
      <c r="JN32" s="119"/>
      <c r="JO32" s="119"/>
      <c r="JP32" s="119"/>
      <c r="JQ32" s="119"/>
      <c r="JR32" s="119"/>
      <c r="JS32" s="119"/>
      <c r="JT32" s="119"/>
      <c r="JU32" s="120"/>
      <c r="JV32" s="118">
        <f>データ!DQ7</f>
        <v>166.3</v>
      </c>
      <c r="JW32" s="119"/>
      <c r="JX32" s="119"/>
      <c r="JY32" s="119"/>
      <c r="JZ32" s="119"/>
      <c r="KA32" s="119"/>
      <c r="KB32" s="119"/>
      <c r="KC32" s="119"/>
      <c r="KD32" s="119"/>
      <c r="KE32" s="119"/>
      <c r="KF32" s="119"/>
      <c r="KG32" s="119"/>
      <c r="KH32" s="119"/>
      <c r="KI32" s="119"/>
      <c r="KJ32" s="119"/>
      <c r="KK32" s="119"/>
      <c r="KL32" s="119"/>
      <c r="KM32" s="119"/>
      <c r="KN32" s="120"/>
      <c r="KO32" s="118">
        <f>データ!DR7</f>
        <v>161.9</v>
      </c>
      <c r="KP32" s="119"/>
      <c r="KQ32" s="119"/>
      <c r="KR32" s="119"/>
      <c r="KS32" s="119"/>
      <c r="KT32" s="119"/>
      <c r="KU32" s="119"/>
      <c r="KV32" s="119"/>
      <c r="KW32" s="119"/>
      <c r="KX32" s="119"/>
      <c r="KY32" s="119"/>
      <c r="KZ32" s="119"/>
      <c r="LA32" s="119"/>
      <c r="LB32" s="119"/>
      <c r="LC32" s="119"/>
      <c r="LD32" s="119"/>
      <c r="LE32" s="119"/>
      <c r="LF32" s="119"/>
      <c r="LG32" s="120"/>
      <c r="LH32" s="118">
        <f>データ!DS7</f>
        <v>162.80000000000001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162.19999999999999</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47.7</v>
      </c>
      <c r="EM52" s="117"/>
      <c r="EN52" s="117"/>
      <c r="EO52" s="117"/>
      <c r="EP52" s="117"/>
      <c r="EQ52" s="117"/>
      <c r="ER52" s="117"/>
      <c r="ES52" s="117"/>
      <c r="ET52" s="117"/>
      <c r="EU52" s="117"/>
      <c r="EV52" s="117"/>
      <c r="EW52" s="117"/>
      <c r="EX52" s="117"/>
      <c r="EY52" s="117"/>
      <c r="EZ52" s="117"/>
      <c r="FA52" s="117"/>
      <c r="FB52" s="117"/>
      <c r="FC52" s="117"/>
      <c r="FD52" s="117"/>
      <c r="FE52" s="117">
        <f>データ!BG7</f>
        <v>66.099999999999994</v>
      </c>
      <c r="FF52" s="117"/>
      <c r="FG52" s="117"/>
      <c r="FH52" s="117"/>
      <c r="FI52" s="117"/>
      <c r="FJ52" s="117"/>
      <c r="FK52" s="117"/>
      <c r="FL52" s="117"/>
      <c r="FM52" s="117"/>
      <c r="FN52" s="117"/>
      <c r="FO52" s="117"/>
      <c r="FP52" s="117"/>
      <c r="FQ52" s="117"/>
      <c r="FR52" s="117"/>
      <c r="FS52" s="117"/>
      <c r="FT52" s="117"/>
      <c r="FU52" s="117"/>
      <c r="FV52" s="117"/>
      <c r="FW52" s="117"/>
      <c r="FX52" s="117">
        <f>データ!BH7</f>
        <v>62.7</v>
      </c>
      <c r="FY52" s="117"/>
      <c r="FZ52" s="117"/>
      <c r="GA52" s="117"/>
      <c r="GB52" s="117"/>
      <c r="GC52" s="117"/>
      <c r="GD52" s="117"/>
      <c r="GE52" s="117"/>
      <c r="GF52" s="117"/>
      <c r="GG52" s="117"/>
      <c r="GH52" s="117"/>
      <c r="GI52" s="117"/>
      <c r="GJ52" s="117"/>
      <c r="GK52" s="117"/>
      <c r="GL52" s="117"/>
      <c r="GM52" s="117"/>
      <c r="GN52" s="117"/>
      <c r="GO52" s="117"/>
      <c r="GP52" s="117"/>
      <c r="GQ52" s="117">
        <f>データ!BI7</f>
        <v>61.3</v>
      </c>
      <c r="GR52" s="117"/>
      <c r="GS52" s="117"/>
      <c r="GT52" s="117"/>
      <c r="GU52" s="117"/>
      <c r="GV52" s="117"/>
      <c r="GW52" s="117"/>
      <c r="GX52" s="117"/>
      <c r="GY52" s="117"/>
      <c r="GZ52" s="117"/>
      <c r="HA52" s="117"/>
      <c r="HB52" s="117"/>
      <c r="HC52" s="117"/>
      <c r="HD52" s="117"/>
      <c r="HE52" s="117"/>
      <c r="HF52" s="117"/>
      <c r="HG52" s="117"/>
      <c r="HH52" s="117"/>
      <c r="HI52" s="117"/>
      <c r="HJ52" s="117">
        <f>データ!BJ7</f>
        <v>61.2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13433</v>
      </c>
      <c r="JD52" s="125"/>
      <c r="JE52" s="125"/>
      <c r="JF52" s="125"/>
      <c r="JG52" s="125"/>
      <c r="JH52" s="125"/>
      <c r="JI52" s="125"/>
      <c r="JJ52" s="125"/>
      <c r="JK52" s="125"/>
      <c r="JL52" s="125"/>
      <c r="JM52" s="125"/>
      <c r="JN52" s="125"/>
      <c r="JO52" s="125"/>
      <c r="JP52" s="125"/>
      <c r="JQ52" s="125"/>
      <c r="JR52" s="125"/>
      <c r="JS52" s="125"/>
      <c r="JT52" s="125"/>
      <c r="JU52" s="125"/>
      <c r="JV52" s="125">
        <f>データ!BR7</f>
        <v>17053</v>
      </c>
      <c r="JW52" s="125"/>
      <c r="JX52" s="125"/>
      <c r="JY52" s="125"/>
      <c r="JZ52" s="125"/>
      <c r="KA52" s="125"/>
      <c r="KB52" s="125"/>
      <c r="KC52" s="125"/>
      <c r="KD52" s="125"/>
      <c r="KE52" s="125"/>
      <c r="KF52" s="125"/>
      <c r="KG52" s="125"/>
      <c r="KH52" s="125"/>
      <c r="KI52" s="125"/>
      <c r="KJ52" s="125"/>
      <c r="KK52" s="125"/>
      <c r="KL52" s="125"/>
      <c r="KM52" s="125"/>
      <c r="KN52" s="125"/>
      <c r="KO52" s="125">
        <f>データ!BS7</f>
        <v>14357</v>
      </c>
      <c r="KP52" s="125"/>
      <c r="KQ52" s="125"/>
      <c r="KR52" s="125"/>
      <c r="KS52" s="125"/>
      <c r="KT52" s="125"/>
      <c r="KU52" s="125"/>
      <c r="KV52" s="125"/>
      <c r="KW52" s="125"/>
      <c r="KX52" s="125"/>
      <c r="KY52" s="125"/>
      <c r="KZ52" s="125"/>
      <c r="LA52" s="125"/>
      <c r="LB52" s="125"/>
      <c r="LC52" s="125"/>
      <c r="LD52" s="125"/>
      <c r="LE52" s="125"/>
      <c r="LF52" s="125"/>
      <c r="LG52" s="125"/>
      <c r="LH52" s="125">
        <f>データ!BT7</f>
        <v>13504</v>
      </c>
      <c r="LI52" s="125"/>
      <c r="LJ52" s="125"/>
      <c r="LK52" s="125"/>
      <c r="LL52" s="125"/>
      <c r="LM52" s="125"/>
      <c r="LN52" s="125"/>
      <c r="LO52" s="125"/>
      <c r="LP52" s="125"/>
      <c r="LQ52" s="125"/>
      <c r="LR52" s="125"/>
      <c r="LS52" s="125"/>
      <c r="LT52" s="125"/>
      <c r="LU52" s="125"/>
      <c r="LV52" s="125"/>
      <c r="LW52" s="125"/>
      <c r="LX52" s="125"/>
      <c r="LY52" s="125"/>
      <c r="LZ52" s="125"/>
      <c r="MA52" s="125">
        <f>データ!BU7</f>
        <v>13482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526</v>
      </c>
      <c r="V53" s="125"/>
      <c r="W53" s="125"/>
      <c r="X53" s="125"/>
      <c r="Y53" s="125"/>
      <c r="Z53" s="125"/>
      <c r="AA53" s="125"/>
      <c r="AB53" s="125"/>
      <c r="AC53" s="125"/>
      <c r="AD53" s="125"/>
      <c r="AE53" s="125"/>
      <c r="AF53" s="125"/>
      <c r="AG53" s="125"/>
      <c r="AH53" s="125"/>
      <c r="AI53" s="125"/>
      <c r="AJ53" s="125"/>
      <c r="AK53" s="125"/>
      <c r="AL53" s="125"/>
      <c r="AM53" s="125"/>
      <c r="AN53" s="125">
        <f>データ!BA7</f>
        <v>437</v>
      </c>
      <c r="AO53" s="125"/>
      <c r="AP53" s="125"/>
      <c r="AQ53" s="125"/>
      <c r="AR53" s="125"/>
      <c r="AS53" s="125"/>
      <c r="AT53" s="125"/>
      <c r="AU53" s="125"/>
      <c r="AV53" s="125"/>
      <c r="AW53" s="125"/>
      <c r="AX53" s="125"/>
      <c r="AY53" s="125"/>
      <c r="AZ53" s="125"/>
      <c r="BA53" s="125"/>
      <c r="BB53" s="125"/>
      <c r="BC53" s="125"/>
      <c r="BD53" s="125"/>
      <c r="BE53" s="125"/>
      <c r="BF53" s="125"/>
      <c r="BG53" s="125">
        <f>データ!BB7</f>
        <v>350</v>
      </c>
      <c r="BH53" s="125"/>
      <c r="BI53" s="125"/>
      <c r="BJ53" s="125"/>
      <c r="BK53" s="125"/>
      <c r="BL53" s="125"/>
      <c r="BM53" s="125"/>
      <c r="BN53" s="125"/>
      <c r="BO53" s="125"/>
      <c r="BP53" s="125"/>
      <c r="BQ53" s="125"/>
      <c r="BR53" s="125"/>
      <c r="BS53" s="125"/>
      <c r="BT53" s="125"/>
      <c r="BU53" s="125"/>
      <c r="BV53" s="125"/>
      <c r="BW53" s="125"/>
      <c r="BX53" s="125"/>
      <c r="BY53" s="125"/>
      <c r="BZ53" s="125">
        <f>データ!BC7</f>
        <v>309</v>
      </c>
      <c r="CA53" s="125"/>
      <c r="CB53" s="125"/>
      <c r="CC53" s="125"/>
      <c r="CD53" s="125"/>
      <c r="CE53" s="125"/>
      <c r="CF53" s="125"/>
      <c r="CG53" s="125"/>
      <c r="CH53" s="125"/>
      <c r="CI53" s="125"/>
      <c r="CJ53" s="125"/>
      <c r="CK53" s="125"/>
      <c r="CL53" s="125"/>
      <c r="CM53" s="125"/>
      <c r="CN53" s="125"/>
      <c r="CO53" s="125"/>
      <c r="CP53" s="125"/>
      <c r="CQ53" s="125"/>
      <c r="CR53" s="125"/>
      <c r="CS53" s="125">
        <f>データ!BD7</f>
        <v>268</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13.1</v>
      </c>
      <c r="EM53" s="117"/>
      <c r="EN53" s="117"/>
      <c r="EO53" s="117"/>
      <c r="EP53" s="117"/>
      <c r="EQ53" s="117"/>
      <c r="ER53" s="117"/>
      <c r="ES53" s="117"/>
      <c r="ET53" s="117"/>
      <c r="EU53" s="117"/>
      <c r="EV53" s="117"/>
      <c r="EW53" s="117"/>
      <c r="EX53" s="117"/>
      <c r="EY53" s="117"/>
      <c r="EZ53" s="117"/>
      <c r="FA53" s="117"/>
      <c r="FB53" s="117"/>
      <c r="FC53" s="117"/>
      <c r="FD53" s="117"/>
      <c r="FE53" s="117">
        <f>データ!BL7</f>
        <v>15.5</v>
      </c>
      <c r="FF53" s="117"/>
      <c r="FG53" s="117"/>
      <c r="FH53" s="117"/>
      <c r="FI53" s="117"/>
      <c r="FJ53" s="117"/>
      <c r="FK53" s="117"/>
      <c r="FL53" s="117"/>
      <c r="FM53" s="117"/>
      <c r="FN53" s="117"/>
      <c r="FO53" s="117"/>
      <c r="FP53" s="117"/>
      <c r="FQ53" s="117"/>
      <c r="FR53" s="117"/>
      <c r="FS53" s="117"/>
      <c r="FT53" s="117"/>
      <c r="FU53" s="117"/>
      <c r="FV53" s="117"/>
      <c r="FW53" s="117"/>
      <c r="FX53" s="117">
        <f>データ!BM7</f>
        <v>12.9</v>
      </c>
      <c r="FY53" s="117"/>
      <c r="FZ53" s="117"/>
      <c r="GA53" s="117"/>
      <c r="GB53" s="117"/>
      <c r="GC53" s="117"/>
      <c r="GD53" s="117"/>
      <c r="GE53" s="117"/>
      <c r="GF53" s="117"/>
      <c r="GG53" s="117"/>
      <c r="GH53" s="117"/>
      <c r="GI53" s="117"/>
      <c r="GJ53" s="117"/>
      <c r="GK53" s="117"/>
      <c r="GL53" s="117"/>
      <c r="GM53" s="117"/>
      <c r="GN53" s="117"/>
      <c r="GO53" s="117"/>
      <c r="GP53" s="117"/>
      <c r="GQ53" s="117">
        <f>データ!BN7</f>
        <v>10.6</v>
      </c>
      <c r="GR53" s="117"/>
      <c r="GS53" s="117"/>
      <c r="GT53" s="117"/>
      <c r="GU53" s="117"/>
      <c r="GV53" s="117"/>
      <c r="GW53" s="117"/>
      <c r="GX53" s="117"/>
      <c r="GY53" s="117"/>
      <c r="GZ53" s="117"/>
      <c r="HA53" s="117"/>
      <c r="HB53" s="117"/>
      <c r="HC53" s="117"/>
      <c r="HD53" s="117"/>
      <c r="HE53" s="117"/>
      <c r="HF53" s="117"/>
      <c r="HG53" s="117"/>
      <c r="HH53" s="117"/>
      <c r="HI53" s="117"/>
      <c r="HJ53" s="117">
        <f>データ!BO7</f>
        <v>13.9</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12369</v>
      </c>
      <c r="JD53" s="125"/>
      <c r="JE53" s="125"/>
      <c r="JF53" s="125"/>
      <c r="JG53" s="125"/>
      <c r="JH53" s="125"/>
      <c r="JI53" s="125"/>
      <c r="JJ53" s="125"/>
      <c r="JK53" s="125"/>
      <c r="JL53" s="125"/>
      <c r="JM53" s="125"/>
      <c r="JN53" s="125"/>
      <c r="JO53" s="125"/>
      <c r="JP53" s="125"/>
      <c r="JQ53" s="125"/>
      <c r="JR53" s="125"/>
      <c r="JS53" s="125"/>
      <c r="JT53" s="125"/>
      <c r="JU53" s="125"/>
      <c r="JV53" s="125">
        <f>データ!BW7</f>
        <v>12227</v>
      </c>
      <c r="JW53" s="125"/>
      <c r="JX53" s="125"/>
      <c r="JY53" s="125"/>
      <c r="JZ53" s="125"/>
      <c r="KA53" s="125"/>
      <c r="KB53" s="125"/>
      <c r="KC53" s="125"/>
      <c r="KD53" s="125"/>
      <c r="KE53" s="125"/>
      <c r="KF53" s="125"/>
      <c r="KG53" s="125"/>
      <c r="KH53" s="125"/>
      <c r="KI53" s="125"/>
      <c r="KJ53" s="125"/>
      <c r="KK53" s="125"/>
      <c r="KL53" s="125"/>
      <c r="KM53" s="125"/>
      <c r="KN53" s="125"/>
      <c r="KO53" s="125">
        <f>データ!BX7</f>
        <v>11248</v>
      </c>
      <c r="KP53" s="125"/>
      <c r="KQ53" s="125"/>
      <c r="KR53" s="125"/>
      <c r="KS53" s="125"/>
      <c r="KT53" s="125"/>
      <c r="KU53" s="125"/>
      <c r="KV53" s="125"/>
      <c r="KW53" s="125"/>
      <c r="KX53" s="125"/>
      <c r="KY53" s="125"/>
      <c r="KZ53" s="125"/>
      <c r="LA53" s="125"/>
      <c r="LB53" s="125"/>
      <c r="LC53" s="125"/>
      <c r="LD53" s="125"/>
      <c r="LE53" s="125"/>
      <c r="LF53" s="125"/>
      <c r="LG53" s="125"/>
      <c r="LH53" s="125">
        <f>データ!BY7</f>
        <v>13697</v>
      </c>
      <c r="LI53" s="125"/>
      <c r="LJ53" s="125"/>
      <c r="LK53" s="125"/>
      <c r="LL53" s="125"/>
      <c r="LM53" s="125"/>
      <c r="LN53" s="125"/>
      <c r="LO53" s="125"/>
      <c r="LP53" s="125"/>
      <c r="LQ53" s="125"/>
      <c r="LR53" s="125"/>
      <c r="LS53" s="125"/>
      <c r="LT53" s="125"/>
      <c r="LU53" s="125"/>
      <c r="LV53" s="125"/>
      <c r="LW53" s="125"/>
      <c r="LX53" s="125"/>
      <c r="LY53" s="125"/>
      <c r="LZ53" s="125"/>
      <c r="MA53" s="125">
        <f>データ!BZ7</f>
        <v>15586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169120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2730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329.2</v>
      </c>
      <c r="KB78" s="119"/>
      <c r="KC78" s="119"/>
      <c r="KD78" s="119"/>
      <c r="KE78" s="119"/>
      <c r="KF78" s="119"/>
      <c r="KG78" s="119"/>
      <c r="KH78" s="119"/>
      <c r="KI78" s="119"/>
      <c r="KJ78" s="119"/>
      <c r="KK78" s="119"/>
      <c r="KL78" s="119"/>
      <c r="KM78" s="119"/>
      <c r="KN78" s="119"/>
      <c r="KO78" s="120"/>
      <c r="KP78" s="118">
        <f>データ!DF7</f>
        <v>205.4</v>
      </c>
      <c r="KQ78" s="119"/>
      <c r="KR78" s="119"/>
      <c r="KS78" s="119"/>
      <c r="KT78" s="119"/>
      <c r="KU78" s="119"/>
      <c r="KV78" s="119"/>
      <c r="KW78" s="119"/>
      <c r="KX78" s="119"/>
      <c r="KY78" s="119"/>
      <c r="KZ78" s="119"/>
      <c r="LA78" s="119"/>
      <c r="LB78" s="119"/>
      <c r="LC78" s="119"/>
      <c r="LD78" s="120"/>
      <c r="LE78" s="118">
        <f>データ!DG7</f>
        <v>155</v>
      </c>
      <c r="LF78" s="119"/>
      <c r="LG78" s="119"/>
      <c r="LH78" s="119"/>
      <c r="LI78" s="119"/>
      <c r="LJ78" s="119"/>
      <c r="LK78" s="119"/>
      <c r="LL78" s="119"/>
      <c r="LM78" s="119"/>
      <c r="LN78" s="119"/>
      <c r="LO78" s="119"/>
      <c r="LP78" s="119"/>
      <c r="LQ78" s="119"/>
      <c r="LR78" s="119"/>
      <c r="LS78" s="120"/>
      <c r="LT78" s="118">
        <f>データ!DH7</f>
        <v>181.2</v>
      </c>
      <c r="LU78" s="119"/>
      <c r="LV78" s="119"/>
      <c r="LW78" s="119"/>
      <c r="LX78" s="119"/>
      <c r="LY78" s="119"/>
      <c r="LZ78" s="119"/>
      <c r="MA78" s="119"/>
      <c r="MB78" s="119"/>
      <c r="MC78" s="119"/>
      <c r="MD78" s="119"/>
      <c r="ME78" s="119"/>
      <c r="MF78" s="119"/>
      <c r="MG78" s="119"/>
      <c r="MH78" s="120"/>
      <c r="MI78" s="118">
        <f>データ!DI7</f>
        <v>152.4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22012</v>
      </c>
      <c r="D6" s="61">
        <f t="shared" si="1"/>
        <v>47</v>
      </c>
      <c r="E6" s="61">
        <f t="shared" si="1"/>
        <v>14</v>
      </c>
      <c r="F6" s="61">
        <f t="shared" si="1"/>
        <v>0</v>
      </c>
      <c r="G6" s="61">
        <f t="shared" si="1"/>
        <v>2</v>
      </c>
      <c r="H6" s="61" t="str">
        <f>SUBSTITUTE(H8,"　","")</f>
        <v>青森県青森市</v>
      </c>
      <c r="I6" s="61" t="str">
        <f t="shared" si="1"/>
        <v>青森市文化会館地下駐車場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34</v>
      </c>
      <c r="S6" s="63" t="str">
        <f t="shared" si="1"/>
        <v>公共施設</v>
      </c>
      <c r="T6" s="63" t="str">
        <f t="shared" si="1"/>
        <v>無</v>
      </c>
      <c r="U6" s="64">
        <f t="shared" si="1"/>
        <v>3675</v>
      </c>
      <c r="V6" s="64">
        <f t="shared" si="1"/>
        <v>114</v>
      </c>
      <c r="W6" s="64">
        <f t="shared" si="1"/>
        <v>210</v>
      </c>
      <c r="X6" s="63" t="str">
        <f t="shared" si="1"/>
        <v>代行制</v>
      </c>
      <c r="Y6" s="65">
        <f>IF(Y8="-",NA(),Y8)</f>
        <v>191.3</v>
      </c>
      <c r="Z6" s="65">
        <f t="shared" ref="Z6:AH6" si="2">IF(Z8="-",NA(),Z8)</f>
        <v>295.2</v>
      </c>
      <c r="AA6" s="65">
        <f t="shared" si="2"/>
        <v>268.39999999999998</v>
      </c>
      <c r="AB6" s="65">
        <f t="shared" si="2"/>
        <v>258.10000000000002</v>
      </c>
      <c r="AC6" s="65">
        <f t="shared" si="2"/>
        <v>257.60000000000002</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47.7</v>
      </c>
      <c r="BG6" s="65">
        <f t="shared" ref="BG6:BO6" si="5">IF(BG8="-",NA(),BG8)</f>
        <v>66.099999999999994</v>
      </c>
      <c r="BH6" s="65">
        <f t="shared" si="5"/>
        <v>62.7</v>
      </c>
      <c r="BI6" s="65">
        <f t="shared" si="5"/>
        <v>61.3</v>
      </c>
      <c r="BJ6" s="65">
        <f t="shared" si="5"/>
        <v>61.2</v>
      </c>
      <c r="BK6" s="65">
        <f t="shared" si="5"/>
        <v>13.1</v>
      </c>
      <c r="BL6" s="65">
        <f t="shared" si="5"/>
        <v>15.5</v>
      </c>
      <c r="BM6" s="65">
        <f t="shared" si="5"/>
        <v>12.9</v>
      </c>
      <c r="BN6" s="65">
        <f t="shared" si="5"/>
        <v>10.6</v>
      </c>
      <c r="BO6" s="65">
        <f t="shared" si="5"/>
        <v>13.9</v>
      </c>
      <c r="BP6" s="62" t="str">
        <f>IF(BP8="-","",IF(BP8="-","【-】","【"&amp;SUBSTITUTE(TEXT(BP8,"#,##0.0"),"-","△")&amp;"】"))</f>
        <v>【45.2】</v>
      </c>
      <c r="BQ6" s="66">
        <f>IF(BQ8="-",NA(),BQ8)</f>
        <v>13433</v>
      </c>
      <c r="BR6" s="66">
        <f t="shared" ref="BR6:BZ6" si="6">IF(BR8="-",NA(),BR8)</f>
        <v>17053</v>
      </c>
      <c r="BS6" s="66">
        <f t="shared" si="6"/>
        <v>14357</v>
      </c>
      <c r="BT6" s="66">
        <f t="shared" si="6"/>
        <v>13504</v>
      </c>
      <c r="BU6" s="66">
        <f t="shared" si="6"/>
        <v>13482</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169120</v>
      </c>
      <c r="CN6" s="64">
        <f t="shared" si="7"/>
        <v>2730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86.8</v>
      </c>
      <c r="DL6" s="65">
        <f t="shared" ref="DL6:DT6" si="9">IF(DL8="-",NA(),DL8)</f>
        <v>80.7</v>
      </c>
      <c r="DM6" s="65">
        <f t="shared" si="9"/>
        <v>72.8</v>
      </c>
      <c r="DN6" s="65">
        <f t="shared" si="9"/>
        <v>69.3</v>
      </c>
      <c r="DO6" s="65">
        <f t="shared" si="9"/>
        <v>69.3</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22012</v>
      </c>
      <c r="D7" s="61">
        <f t="shared" si="10"/>
        <v>47</v>
      </c>
      <c r="E7" s="61">
        <f t="shared" si="10"/>
        <v>14</v>
      </c>
      <c r="F7" s="61">
        <f t="shared" si="10"/>
        <v>0</v>
      </c>
      <c r="G7" s="61">
        <f t="shared" si="10"/>
        <v>2</v>
      </c>
      <c r="H7" s="61" t="str">
        <f t="shared" si="10"/>
        <v>青森県　青森市</v>
      </c>
      <c r="I7" s="61" t="str">
        <f t="shared" si="10"/>
        <v>青森市文化会館地下駐車場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34</v>
      </c>
      <c r="S7" s="63" t="str">
        <f t="shared" si="10"/>
        <v>公共施設</v>
      </c>
      <c r="T7" s="63" t="str">
        <f t="shared" si="10"/>
        <v>無</v>
      </c>
      <c r="U7" s="64">
        <f t="shared" si="10"/>
        <v>3675</v>
      </c>
      <c r="V7" s="64">
        <f t="shared" si="10"/>
        <v>114</v>
      </c>
      <c r="W7" s="64">
        <f t="shared" si="10"/>
        <v>210</v>
      </c>
      <c r="X7" s="63" t="str">
        <f t="shared" si="10"/>
        <v>代行制</v>
      </c>
      <c r="Y7" s="65">
        <f>Y8</f>
        <v>191.3</v>
      </c>
      <c r="Z7" s="65">
        <f t="shared" ref="Z7:AH7" si="11">Z8</f>
        <v>295.2</v>
      </c>
      <c r="AA7" s="65">
        <f t="shared" si="11"/>
        <v>268.39999999999998</v>
      </c>
      <c r="AB7" s="65">
        <f t="shared" si="11"/>
        <v>258.10000000000002</v>
      </c>
      <c r="AC7" s="65">
        <f t="shared" si="11"/>
        <v>257.60000000000002</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47.7</v>
      </c>
      <c r="BG7" s="65">
        <f t="shared" ref="BG7:BO7" si="14">BG8</f>
        <v>66.099999999999994</v>
      </c>
      <c r="BH7" s="65">
        <f t="shared" si="14"/>
        <v>62.7</v>
      </c>
      <c r="BI7" s="65">
        <f t="shared" si="14"/>
        <v>61.3</v>
      </c>
      <c r="BJ7" s="65">
        <f t="shared" si="14"/>
        <v>61.2</v>
      </c>
      <c r="BK7" s="65">
        <f t="shared" si="14"/>
        <v>13.1</v>
      </c>
      <c r="BL7" s="65">
        <f t="shared" si="14"/>
        <v>15.5</v>
      </c>
      <c r="BM7" s="65">
        <f t="shared" si="14"/>
        <v>12.9</v>
      </c>
      <c r="BN7" s="65">
        <f t="shared" si="14"/>
        <v>10.6</v>
      </c>
      <c r="BO7" s="65">
        <f t="shared" si="14"/>
        <v>13.9</v>
      </c>
      <c r="BP7" s="62"/>
      <c r="BQ7" s="66">
        <f>BQ8</f>
        <v>13433</v>
      </c>
      <c r="BR7" s="66">
        <f t="shared" ref="BR7:BZ7" si="15">BR8</f>
        <v>17053</v>
      </c>
      <c r="BS7" s="66">
        <f t="shared" si="15"/>
        <v>14357</v>
      </c>
      <c r="BT7" s="66">
        <f t="shared" si="15"/>
        <v>13504</v>
      </c>
      <c r="BU7" s="66">
        <f t="shared" si="15"/>
        <v>13482</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169120</v>
      </c>
      <c r="CN7" s="64">
        <f>CN8</f>
        <v>2730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f>DK8</f>
        <v>86.8</v>
      </c>
      <c r="DL7" s="65">
        <f t="shared" ref="DL7:DT7" si="17">DL8</f>
        <v>80.7</v>
      </c>
      <c r="DM7" s="65">
        <f t="shared" si="17"/>
        <v>72.8</v>
      </c>
      <c r="DN7" s="65">
        <f t="shared" si="17"/>
        <v>69.3</v>
      </c>
      <c r="DO7" s="65">
        <f t="shared" si="17"/>
        <v>69.3</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22012</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34</v>
      </c>
      <c r="S8" s="70" t="s">
        <v>122</v>
      </c>
      <c r="T8" s="70" t="s">
        <v>123</v>
      </c>
      <c r="U8" s="71">
        <v>3675</v>
      </c>
      <c r="V8" s="71">
        <v>114</v>
      </c>
      <c r="W8" s="71">
        <v>210</v>
      </c>
      <c r="X8" s="70" t="s">
        <v>124</v>
      </c>
      <c r="Y8" s="72">
        <v>191.3</v>
      </c>
      <c r="Z8" s="72">
        <v>295.2</v>
      </c>
      <c r="AA8" s="72">
        <v>268.39999999999998</v>
      </c>
      <c r="AB8" s="72">
        <v>258.10000000000002</v>
      </c>
      <c r="AC8" s="72">
        <v>257.60000000000002</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47.7</v>
      </c>
      <c r="BG8" s="72">
        <v>66.099999999999994</v>
      </c>
      <c r="BH8" s="72">
        <v>62.7</v>
      </c>
      <c r="BI8" s="72">
        <v>61.3</v>
      </c>
      <c r="BJ8" s="72">
        <v>61.2</v>
      </c>
      <c r="BK8" s="72">
        <v>13.1</v>
      </c>
      <c r="BL8" s="72">
        <v>15.5</v>
      </c>
      <c r="BM8" s="72">
        <v>12.9</v>
      </c>
      <c r="BN8" s="72">
        <v>10.6</v>
      </c>
      <c r="BO8" s="72">
        <v>13.9</v>
      </c>
      <c r="BP8" s="69">
        <v>45.2</v>
      </c>
      <c r="BQ8" s="73">
        <v>13433</v>
      </c>
      <c r="BR8" s="73">
        <v>17053</v>
      </c>
      <c r="BS8" s="73">
        <v>14357</v>
      </c>
      <c r="BT8" s="74">
        <v>13504</v>
      </c>
      <c r="BU8" s="74">
        <v>13482</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169120</v>
      </c>
      <c r="CN8" s="71">
        <v>2730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329.2</v>
      </c>
      <c r="DF8" s="72">
        <v>205.4</v>
      </c>
      <c r="DG8" s="72">
        <v>155</v>
      </c>
      <c r="DH8" s="72">
        <v>181.2</v>
      </c>
      <c r="DI8" s="72">
        <v>152.4</v>
      </c>
      <c r="DJ8" s="69">
        <v>122.6</v>
      </c>
      <c r="DK8" s="72">
        <v>86.8</v>
      </c>
      <c r="DL8" s="72">
        <v>80.7</v>
      </c>
      <c r="DM8" s="72">
        <v>72.8</v>
      </c>
      <c r="DN8" s="72">
        <v>69.3</v>
      </c>
      <c r="DO8" s="72">
        <v>69.3</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2018-03-09T05:02:39Z</cp:lastPrinted>
  <dcterms:created xsi:type="dcterms:W3CDTF">2018-02-09T01:43:59Z</dcterms:created>
  <dcterms:modified xsi:type="dcterms:W3CDTF">2018-04-05T04:59:48Z</dcterms:modified>
  <cp:category/>
</cp:coreProperties>
</file>