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3.50\fs_l\11071000___財政課\平成30年度\財政公表(告示、ホームページ関係)\ホームページ\01_駐車場整備事業経営比較分析表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BZ51" i="4"/>
  <c r="GQ30" i="4"/>
  <c r="LT76" i="4"/>
  <c r="GQ51" i="4"/>
  <c r="LH30" i="4"/>
  <c r="IE76" i="4"/>
  <c r="HP76" i="4"/>
  <c r="BG30" i="4"/>
  <c r="AV76" i="4"/>
  <c r="KO51" i="4"/>
  <c r="FX30" i="4"/>
  <c r="LE76" i="4"/>
  <c r="FX51" i="4"/>
  <c r="KO30" i="4"/>
  <c r="BG51" i="4"/>
  <c r="KP76" i="4"/>
  <c r="HA76" i="4"/>
  <c r="AN51" i="4"/>
  <c r="FE30" i="4"/>
  <c r="AG76" i="4"/>
  <c r="JV51" i="4"/>
  <c r="FE51" i="4"/>
  <c r="AN30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<sst xmlns="http://schemas.openxmlformats.org/spreadsheetml/2006/main" count="286" uniqueCount="136">
  <si>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</si>
  <si>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</si>
  <si>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</si>
  <si>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</si>
  <si>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</si>
  <si>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</si>
  <si>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</si>
  <si>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</si>
  <si>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</si>
  <si>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</si>
  <si>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</si>
  <si>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</si>
  <si>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</si>
  <si>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</si>
  <si>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</si>
  <si>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</si>
  <si>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</si>
  <si>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</si>
  <si>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</si>
  <si>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</si>
  <si>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</si>
  <si>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</si>
  <si>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</si>
  <si>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</si>
  <si>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</si>
  <si>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</si>
  <si>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</si>
  <si>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</si>
  <si>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</si>
  <si>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</si>
  <si>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</si>
  <si>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</si>
  <si>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</si>
  <si>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</si>
  <si>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</si>
  <si>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</si>
  <si>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</si>
  <si>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</si>
  <si>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</si>
  <si>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</si>
  <si>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</si>
  <si>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</si>
  <si>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</si>
  <si>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</si>
  <si>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</si>
  <si>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</si>
  <si>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</si>
  <si>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</si>
  <si>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</si>
  <si>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</si>
  <si>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</si>
  <si>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</si>
  <si>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</si>
  <si>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</si>
  <si>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</si>
  <si>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</si>
  <si>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</si>
  <si>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</si>
  <si>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</si>
  <si>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</si>
  <si>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</si>
  <si>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</si>
  <si>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</si>
  <si>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</si>
  <si>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</si>
  <si>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</si>
  <si>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</si>
  <si>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</si>
  <si>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</si>
  <si>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</si>
  <si>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</si>
  <si>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</si>
  <si>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</si>
  <si>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</si>
  <si>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</si>
  <si>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</si>
  <si>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</si>
  <si>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</si>
  <si>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</si>
  <si>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</si>
  <si>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</si>
  <si>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</si>
  <si>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</si>
  <si>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</si>
  <si>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</si>
  <si>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</si>
  <si>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</si>
  <si>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</si>
  <si>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</si>
  <si>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</si>
  <si>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</si>
  <si>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</si>
  <si>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</si>
  <si>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</si>
  <si>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</si>
  <si>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</si>
  <si>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</si>
  <si>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</si>
  <si>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</si>
  <si>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</si>
  <si>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</si>
  <si>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</si>
  <si>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</si>
  <si>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</si>
  <si>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</si>
  <si>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</si>
  <si>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</si>
  <si>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</si>
  <si>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</si>
  <si>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</si>
  <si>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</si>
  <si>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</si>
  <si>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</si>
  <si>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</si>
  <si>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青森県　青森市</t>
  </si>
  <si>
    <t>アウガ駐車場</t>
  </si>
  <si>
    <t>法非適用</t>
  </si>
  <si>
    <t>駐車場整備事業</t>
  </si>
  <si>
    <t>-</t>
  </si>
  <si>
    <t>Ａ１Ｂ２</t>
  </si>
  <si>
    <t>該当数値なし</t>
  </si>
  <si>
    <t>届出駐車場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</si>
  <si>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</si>
  <si>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</si>
  <si>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</si>
  <si>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</si>
  <si>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</si>
  <si>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</si>
  <si>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</si>
  <si>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</si>
  <si>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</si>
  <si>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アウガ駐車場は、市民図書館などの公共施設のみならず、中心市街地活性化のため、広く一般の方にご利用いただく駐車場として、市が管理・運営を行っており、収益的収支比率は60％程度で推移している。
　今後においても、サービスの水準や施策上の取り組みを維持しながらも、経費削減等に努めていく。</t>
    <rPh sb="4" eb="7">
      <t>チュウシャジョウ</t>
    </rPh>
    <rPh sb="9" eb="11">
      <t>シミン</t>
    </rPh>
    <rPh sb="11" eb="14">
      <t>トショカン</t>
    </rPh>
    <rPh sb="74" eb="76">
      <t>シュウエキ</t>
    </rPh>
    <rPh sb="76" eb="77">
      <t>テキ</t>
    </rPh>
    <rPh sb="77" eb="79">
      <t>シュウシ</t>
    </rPh>
    <rPh sb="79" eb="81">
      <t>ヒリツ</t>
    </rPh>
    <rPh sb="85" eb="87">
      <t>テイド</t>
    </rPh>
    <phoneticPr fontId="6"/>
  </si>
  <si>
    <t>　当該施設は駐車場としての需要は高く、今後においても、サービスの水準や施策上の取り組みを維持しながらも、経費削減等に努めていく。</t>
    <rPh sb="1" eb="3">
      <t>トウガイ</t>
    </rPh>
    <rPh sb="3" eb="5">
      <t>シセツ</t>
    </rPh>
    <rPh sb="6" eb="8">
      <t>チュウシャ</t>
    </rPh>
    <rPh sb="8" eb="9">
      <t>ジョウ</t>
    </rPh>
    <rPh sb="13" eb="15">
      <t>ジュヨウ</t>
    </rPh>
    <rPh sb="16" eb="17">
      <t>タカ</t>
    </rPh>
    <phoneticPr fontId="6"/>
  </si>
  <si>
    <t>自治体職員</t>
    <rPh sb="0" eb="3">
      <t>ジチタイ</t>
    </rPh>
    <rPh sb="3" eb="5">
      <t>ショクイン</t>
    </rPh>
    <phoneticPr fontId="6"/>
  </si>
  <si>
    <t>　企業債残高対料金収入比率は660％と高くなっているものの、年々減少傾向にあり、料金収入の確保、投資的経費の抑制に努めていく。</t>
    <rPh sb="1" eb="3">
      <t>キギョウ</t>
    </rPh>
    <rPh sb="3" eb="4">
      <t>サイ</t>
    </rPh>
    <rPh sb="4" eb="6">
      <t>ザンダカ</t>
    </rPh>
    <rPh sb="6" eb="7">
      <t>タイ</t>
    </rPh>
    <rPh sb="7" eb="9">
      <t>リョウキン</t>
    </rPh>
    <rPh sb="9" eb="11">
      <t>シュウニュウ</t>
    </rPh>
    <rPh sb="11" eb="13">
      <t>ヒリツ</t>
    </rPh>
    <rPh sb="19" eb="20">
      <t>タカ</t>
    </rPh>
    <phoneticPr fontId="6"/>
  </si>
  <si>
    <t>　利用状況は、稼働率が100％以上であり、需要は高いものとなっている。</t>
    <rPh sb="1" eb="3">
      <t>リヨウ</t>
    </rPh>
    <rPh sb="3" eb="5">
      <t>ジョウキョウ</t>
    </rPh>
    <rPh sb="7" eb="9">
      <t>カドウ</t>
    </rPh>
    <rPh sb="9" eb="10">
      <t>リツ</t>
    </rPh>
    <rPh sb="15" eb="17">
      <t>イジョウ</t>
    </rPh>
    <rPh sb="21" eb="23">
      <t>ジュヨウ</t>
    </rPh>
    <rPh sb="24" eb="25">
      <t>タカ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</si>
</sst>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58.9</c:v>
                </c:pt>
                <c:pt idx="2">
                  <c:v>60.2</c:v>
                </c:pt>
                <c:pt idx="3">
                  <c:v>64.900000000000006</c:v>
                </c:pt>
                <c:pt idx="4">
                  <c:v>64.2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03368"/>
        <c:axId val="46434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03368"/>
        <c:axId val="464343864"/>
      </c:lineChart>
      <c:dateAx>
        <c:axId val="41920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343864"/>
        <c:crosses val="autoZero"/>
        <c:auto val="1"/>
        <c:lblOffset val="100"/>
        <c:baseTimeUnit val="years"/>
      </c:dateAx>
      <c:valAx>
        <c:axId val="46434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9203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833</c:v>
                </c:pt>
                <c:pt idx="1">
                  <c:v>801.1</c:v>
                </c:pt>
                <c:pt idx="2">
                  <c:v>762.5</c:v>
                </c:pt>
                <c:pt idx="3">
                  <c:v>706</c:v>
                </c:pt>
                <c:pt idx="4">
                  <c:v>661.8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44648"/>
        <c:axId val="4643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2155.1999999999998</c:v>
                </c:pt>
                <c:pt idx="1">
                  <c:v>1422.5</c:v>
                </c:pt>
                <c:pt idx="2">
                  <c:v>968.8</c:v>
                </c:pt>
                <c:pt idx="3">
                  <c:v>599.70000000000005</c:v>
                </c:pt>
                <c:pt idx="4">
                  <c:v>317.39999999999998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44648"/>
        <c:axId val="464345824"/>
      </c:lineChart>
      <c:dateAx>
        <c:axId val="46434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345824"/>
        <c:crosses val="autoZero"/>
        <c:auto val="1"/>
        <c:lblOffset val="100"/>
        <c:baseTimeUnit val="years"/>
      </c:dateAx>
      <c:valAx>
        <c:axId val="4643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4344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831664"/>
        <c:axId val="41483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31664"/>
        <c:axId val="414833232"/>
      </c:lineChart>
      <c:dateAx>
        <c:axId val="41483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833232"/>
        <c:crosses val="autoZero"/>
        <c:auto val="1"/>
        <c:lblOffset val="100"/>
        <c:baseTimeUnit val="years"/>
      </c:dateAx>
      <c:valAx>
        <c:axId val="41483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4831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30376"/>
        <c:axId val="46642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30376"/>
        <c:axId val="466429200"/>
      </c:lineChart>
      <c:dateAx>
        <c:axId val="46643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429200"/>
        <c:crosses val="autoZero"/>
        <c:auto val="1"/>
        <c:lblOffset val="100"/>
        <c:baseTimeUnit val="years"/>
      </c:dateAx>
      <c:valAx>
        <c:axId val="46642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430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57.4</c:v>
                </c:pt>
                <c:pt idx="1">
                  <c:v>57.3</c:v>
                </c:pt>
                <c:pt idx="2">
                  <c:v>62.3</c:v>
                </c:pt>
                <c:pt idx="3">
                  <c:v>70</c:v>
                </c:pt>
                <c:pt idx="4">
                  <c:v>73.5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29592"/>
        <c:axId val="10321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29592"/>
        <c:axId val="103217336"/>
      </c:lineChart>
      <c:dateAx>
        <c:axId val="46642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17336"/>
        <c:crosses val="autoZero"/>
        <c:auto val="1"/>
        <c:lblOffset val="100"/>
        <c:baseTimeUnit val="years"/>
      </c:dateAx>
      <c:valAx>
        <c:axId val="10321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42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380</c:v>
                </c:pt>
                <c:pt idx="1">
                  <c:v>396</c:v>
                </c:pt>
                <c:pt idx="2">
                  <c:v>461</c:v>
                </c:pt>
                <c:pt idx="3">
                  <c:v>585</c:v>
                </c:pt>
                <c:pt idx="4">
                  <c:v>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97000"/>
        <c:axId val="4187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97000"/>
        <c:axId val="418796608"/>
      </c:lineChart>
      <c:dateAx>
        <c:axId val="418797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796608"/>
        <c:crosses val="autoZero"/>
        <c:auto val="1"/>
        <c:lblOffset val="100"/>
        <c:baseTimeUnit val="years"/>
      </c:dateAx>
      <c:valAx>
        <c:axId val="4187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8797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231</c:v>
                </c:pt>
                <c:pt idx="1">
                  <c:v>219.3</c:v>
                </c:pt>
                <c:pt idx="2">
                  <c:v>205.9</c:v>
                </c:pt>
                <c:pt idx="3">
                  <c:v>195.6</c:v>
                </c:pt>
                <c:pt idx="4">
                  <c:v>176.8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574232"/>
        <c:axId val="41957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74232"/>
        <c:axId val="419575016"/>
      </c:lineChart>
      <c:dateAx>
        <c:axId val="41957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575016"/>
        <c:crosses val="autoZero"/>
        <c:auto val="1"/>
        <c:lblOffset val="100"/>
        <c:baseTimeUnit val="years"/>
      </c:dateAx>
      <c:valAx>
        <c:axId val="41957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9574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-73.3</c:v>
                </c:pt>
                <c:pt idx="1">
                  <c:v>-86</c:v>
                </c:pt>
                <c:pt idx="2">
                  <c:v>-105.9</c:v>
                </c:pt>
                <c:pt idx="3">
                  <c:v>-154.19999999999999</c:v>
                </c:pt>
                <c:pt idx="4">
                  <c:v>-191.1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769832"/>
        <c:axId val="41277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104.9</c:v>
                </c:pt>
                <c:pt idx="2">
                  <c:v>119</c:v>
                </c:pt>
                <c:pt idx="3">
                  <c:v>121.4</c:v>
                </c:pt>
                <c:pt idx="4">
                  <c:v>125.3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69832"/>
        <c:axId val="412770224"/>
      </c:lineChart>
      <c:dateAx>
        <c:axId val="41276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770224"/>
        <c:crosses val="autoZero"/>
        <c:auto val="1"/>
        <c:lblOffset val="100"/>
        <c:baseTimeUnit val="years"/>
      </c:dateAx>
      <c:valAx>
        <c:axId val="41277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2769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-64853</c:v>
                </c:pt>
                <c:pt idx="1">
                  <c:v>-70721</c:v>
                </c:pt>
                <c:pt idx="2">
                  <c:v>-80886</c:v>
                </c:pt>
                <c:pt idx="3">
                  <c:v>-110384</c:v>
                </c:pt>
                <c:pt idx="4">
                  <c:v>-119053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15376"/>
        <c:axId val="46780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5376"/>
        <c:axId val="467802192"/>
      </c:lineChart>
      <c:dateAx>
        <c:axId val="10321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802192"/>
        <c:crosses val="autoZero"/>
        <c:auto val="1"/>
        <c:lblOffset val="100"/>
        <c:baseTimeUnit val="years"/>
      </c:dateAx>
      <c:valAx>
        <c:axId val="46780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215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青森県青森市　アウガ駐車場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133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16461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522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131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62.5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58.9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60.2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64.900000000000006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64.2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57.4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57.3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62.3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70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73.5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231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219.3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205.9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195.6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176.8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522.6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167.5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161.30000000000001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184.6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12.9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12.3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14.6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14.1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11.9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139.4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142.6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138.5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139.1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137.1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134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380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396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461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585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675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-73.3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-86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-105.9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-154.19999999999999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-191.1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-64853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-70721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-80886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-110384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-119053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171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125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211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118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104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101.2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104.9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119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121.4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125.3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22849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22692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20190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23532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24251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2118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833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801.1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762.5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706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661.8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2155.1999999999998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1422.5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968.8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599.70000000000005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317.39999999999998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22012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青森県青森市</v>
      </c>
      <c r="I6" s="61" t="str">
        <f t="shared" si="1"/>
        <v>アウガ駐車場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16</v>
      </c>
      <c r="S6" s="63" t="str">
        <f t="shared" si="1"/>
        <v>公共施設</v>
      </c>
      <c r="T6" s="63" t="str">
        <f t="shared" si="1"/>
        <v>無</v>
      </c>
      <c r="U6" s="64">
        <f t="shared" si="1"/>
        <v>16461</v>
      </c>
      <c r="V6" s="64">
        <f t="shared" si="1"/>
        <v>522</v>
      </c>
      <c r="W6" s="64">
        <f t="shared" si="1"/>
        <v>210</v>
      </c>
      <c r="X6" s="63" t="str">
        <f t="shared" si="1"/>
        <v>導入なし</v>
      </c>
      <c r="Y6" s="65">
        <f>IF(Y8="-",NA(),Y8)</f>
        <v>62.5</v>
      </c>
      <c r="Z6" s="65">
        <f t="shared" ref="Z6:AH6" si="2">IF(Z8="-",NA(),Z8)</f>
        <v>58.9</v>
      </c>
      <c r="AA6" s="65">
        <f t="shared" si="2"/>
        <v>60.2</v>
      </c>
      <c r="AB6" s="65">
        <f t="shared" si="2"/>
        <v>64.900000000000006</v>
      </c>
      <c r="AC6" s="65">
        <f t="shared" si="2"/>
        <v>64.2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57.4</v>
      </c>
      <c r="AK6" s="65">
        <f t="shared" ref="AK6:AS6" si="3">IF(AK8="-",NA(),AK8)</f>
        <v>57.3</v>
      </c>
      <c r="AL6" s="65">
        <f t="shared" si="3"/>
        <v>62.3</v>
      </c>
      <c r="AM6" s="65">
        <f t="shared" si="3"/>
        <v>70</v>
      </c>
      <c r="AN6" s="65">
        <f t="shared" si="3"/>
        <v>73.5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380</v>
      </c>
      <c r="AV6" s="66">
        <f t="shared" ref="AV6:BD6" si="4">IF(AV8="-",NA(),AV8)</f>
        <v>396</v>
      </c>
      <c r="AW6" s="66">
        <f t="shared" si="4"/>
        <v>461</v>
      </c>
      <c r="AX6" s="66">
        <f t="shared" si="4"/>
        <v>585</v>
      </c>
      <c r="AY6" s="66">
        <f t="shared" si="4"/>
        <v>675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-73.3</v>
      </c>
      <c r="BG6" s="65">
        <f t="shared" ref="BG6:BO6" si="5">IF(BG8="-",NA(),BG8)</f>
        <v>-86</v>
      </c>
      <c r="BH6" s="65">
        <f t="shared" si="5"/>
        <v>-105.9</v>
      </c>
      <c r="BI6" s="65">
        <f t="shared" si="5"/>
        <v>-154.19999999999999</v>
      </c>
      <c r="BJ6" s="65">
        <f t="shared" si="5"/>
        <v>-191.1</v>
      </c>
      <c r="BK6" s="65">
        <f t="shared" si="5"/>
        <v>101.2</v>
      </c>
      <c r="BL6" s="65">
        <f t="shared" si="5"/>
        <v>104.9</v>
      </c>
      <c r="BM6" s="65">
        <f t="shared" si="5"/>
        <v>119</v>
      </c>
      <c r="BN6" s="65">
        <f t="shared" si="5"/>
        <v>121.4</v>
      </c>
      <c r="BO6" s="65">
        <f t="shared" si="5"/>
        <v>125.3</v>
      </c>
      <c r="BP6" s="62" t="str">
        <f>IF(BP8="-","",IF(BP8="-","【-】","【"&amp;SUBSTITUTE(TEXT(BP8,"#,##0.0"),"-","△")&amp;"】"))</f>
        <v>【45.2】</v>
      </c>
      <c r="BQ6" s="66">
        <f>IF(BQ8="-",NA(),BQ8)</f>
        <v>-64853</v>
      </c>
      <c r="BR6" s="66">
        <f t="shared" ref="BR6:BZ6" si="6">IF(BR8="-",NA(),BR8)</f>
        <v>-70721</v>
      </c>
      <c r="BS6" s="66">
        <f t="shared" si="6"/>
        <v>-80886</v>
      </c>
      <c r="BT6" s="66">
        <f t="shared" si="6"/>
        <v>-110384</v>
      </c>
      <c r="BU6" s="66">
        <f t="shared" si="6"/>
        <v>-119053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2118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833</v>
      </c>
      <c r="DA6" s="65">
        <f t="shared" ref="DA6:DI6" si="8">IF(DA8="-",NA(),DA8)</f>
        <v>801.1</v>
      </c>
      <c r="DB6" s="65">
        <f t="shared" si="8"/>
        <v>762.5</v>
      </c>
      <c r="DC6" s="65">
        <f t="shared" si="8"/>
        <v>706</v>
      </c>
      <c r="DD6" s="65">
        <f t="shared" si="8"/>
        <v>661.8</v>
      </c>
      <c r="DE6" s="65">
        <f t="shared" si="8"/>
        <v>2155.1999999999998</v>
      </c>
      <c r="DF6" s="65">
        <f t="shared" si="8"/>
        <v>1422.5</v>
      </c>
      <c r="DG6" s="65">
        <f t="shared" si="8"/>
        <v>968.8</v>
      </c>
      <c r="DH6" s="65">
        <f t="shared" si="8"/>
        <v>599.70000000000005</v>
      </c>
      <c r="DI6" s="65">
        <f t="shared" si="8"/>
        <v>317.39999999999998</v>
      </c>
      <c r="DJ6" s="62" t="str">
        <f>IF(DJ8="-","",IF(DJ8="-","【-】","【"&amp;SUBSTITUTE(TEXT(DJ8,"#,##0.0"),"-","△")&amp;"】"))</f>
        <v>【122.6】</v>
      </c>
      <c r="DK6" s="65">
        <f>IF(DK8="-",NA(),DK8)</f>
        <v>231</v>
      </c>
      <c r="DL6" s="65">
        <f t="shared" ref="DL6:DT6" si="9">IF(DL8="-",NA(),DL8)</f>
        <v>219.3</v>
      </c>
      <c r="DM6" s="65">
        <f t="shared" si="9"/>
        <v>205.9</v>
      </c>
      <c r="DN6" s="65">
        <f t="shared" si="9"/>
        <v>195.6</v>
      </c>
      <c r="DO6" s="65">
        <f t="shared" si="9"/>
        <v>176.8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22012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青森県　青森市</v>
      </c>
      <c r="I7" s="61" t="str">
        <f t="shared" si="10"/>
        <v>アウガ駐車場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16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16461</v>
      </c>
      <c r="V7" s="64">
        <f t="shared" si="10"/>
        <v>522</v>
      </c>
      <c r="W7" s="64">
        <f t="shared" si="10"/>
        <v>210</v>
      </c>
      <c r="X7" s="63" t="str">
        <f t="shared" si="10"/>
        <v>導入なし</v>
      </c>
      <c r="Y7" s="65">
        <f>Y8</f>
        <v>62.5</v>
      </c>
      <c r="Z7" s="65">
        <f t="shared" ref="Z7:AH7" si="11">Z8</f>
        <v>58.9</v>
      </c>
      <c r="AA7" s="65">
        <f t="shared" si="11"/>
        <v>60.2</v>
      </c>
      <c r="AB7" s="65">
        <f t="shared" si="11"/>
        <v>64.900000000000006</v>
      </c>
      <c r="AC7" s="65">
        <f t="shared" si="11"/>
        <v>64.2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57.4</v>
      </c>
      <c r="AK7" s="65">
        <f t="shared" ref="AK7:AS7" si="12">AK8</f>
        <v>57.3</v>
      </c>
      <c r="AL7" s="65">
        <f t="shared" si="12"/>
        <v>62.3</v>
      </c>
      <c r="AM7" s="65">
        <f t="shared" si="12"/>
        <v>70</v>
      </c>
      <c r="AN7" s="65">
        <f t="shared" si="12"/>
        <v>73.5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380</v>
      </c>
      <c r="AV7" s="66">
        <f t="shared" ref="AV7:BD7" si="13">AV8</f>
        <v>396</v>
      </c>
      <c r="AW7" s="66">
        <f t="shared" si="13"/>
        <v>461</v>
      </c>
      <c r="AX7" s="66">
        <f t="shared" si="13"/>
        <v>585</v>
      </c>
      <c r="AY7" s="66">
        <f t="shared" si="13"/>
        <v>675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-73.3</v>
      </c>
      <c r="BG7" s="65">
        <f t="shared" ref="BG7:BO7" si="14">BG8</f>
        <v>-86</v>
      </c>
      <c r="BH7" s="65">
        <f t="shared" si="14"/>
        <v>-105.9</v>
      </c>
      <c r="BI7" s="65">
        <f t="shared" si="14"/>
        <v>-154.19999999999999</v>
      </c>
      <c r="BJ7" s="65">
        <f t="shared" si="14"/>
        <v>-191.1</v>
      </c>
      <c r="BK7" s="65">
        <f t="shared" si="14"/>
        <v>101.2</v>
      </c>
      <c r="BL7" s="65">
        <f t="shared" si="14"/>
        <v>104.9</v>
      </c>
      <c r="BM7" s="65">
        <f t="shared" si="14"/>
        <v>119</v>
      </c>
      <c r="BN7" s="65">
        <f t="shared" si="14"/>
        <v>121.4</v>
      </c>
      <c r="BO7" s="65">
        <f t="shared" si="14"/>
        <v>125.3</v>
      </c>
      <c r="BP7" s="62"/>
      <c r="BQ7" s="66">
        <f>BQ8</f>
        <v>-64853</v>
      </c>
      <c r="BR7" s="66">
        <f t="shared" ref="BR7:BZ7" si="15">BR8</f>
        <v>-70721</v>
      </c>
      <c r="BS7" s="66">
        <f t="shared" si="15"/>
        <v>-80886</v>
      </c>
      <c r="BT7" s="66">
        <f t="shared" si="15"/>
        <v>-110384</v>
      </c>
      <c r="BU7" s="66">
        <f t="shared" si="15"/>
        <v>-119053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2118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833</v>
      </c>
      <c r="DA7" s="65">
        <f t="shared" ref="DA7:DI7" si="16">DA8</f>
        <v>801.1</v>
      </c>
      <c r="DB7" s="65">
        <f t="shared" si="16"/>
        <v>762.5</v>
      </c>
      <c r="DC7" s="65">
        <f t="shared" si="16"/>
        <v>706</v>
      </c>
      <c r="DD7" s="65">
        <f t="shared" si="16"/>
        <v>661.8</v>
      </c>
      <c r="DE7" s="65">
        <f t="shared" si="16"/>
        <v>2155.1999999999998</v>
      </c>
      <c r="DF7" s="65">
        <f t="shared" si="16"/>
        <v>1422.5</v>
      </c>
      <c r="DG7" s="65">
        <f t="shared" si="16"/>
        <v>968.8</v>
      </c>
      <c r="DH7" s="65">
        <f t="shared" si="16"/>
        <v>599.70000000000005</v>
      </c>
      <c r="DI7" s="65">
        <f t="shared" si="16"/>
        <v>317.39999999999998</v>
      </c>
      <c r="DJ7" s="62"/>
      <c r="DK7" s="65">
        <f>DK8</f>
        <v>231</v>
      </c>
      <c r="DL7" s="65">
        <f t="shared" ref="DL7:DT7" si="17">DL8</f>
        <v>219.3</v>
      </c>
      <c r="DM7" s="65">
        <f t="shared" si="17"/>
        <v>205.9</v>
      </c>
      <c r="DN7" s="65">
        <f t="shared" si="17"/>
        <v>195.6</v>
      </c>
      <c r="DO7" s="65">
        <f t="shared" si="17"/>
        <v>176.8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22012</v>
      </c>
      <c r="D8" s="68">
        <v>47</v>
      </c>
      <c r="E8" s="68">
        <v>14</v>
      </c>
      <c r="F8" s="68">
        <v>0</v>
      </c>
      <c r="G8" s="68">
        <v>5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16</v>
      </c>
      <c r="S8" s="70" t="s">
        <v>123</v>
      </c>
      <c r="T8" s="70" t="s">
        <v>124</v>
      </c>
      <c r="U8" s="71">
        <v>16461</v>
      </c>
      <c r="V8" s="71">
        <v>522</v>
      </c>
      <c r="W8" s="71">
        <v>210</v>
      </c>
      <c r="X8" s="70" t="s">
        <v>125</v>
      </c>
      <c r="Y8" s="72">
        <v>62.5</v>
      </c>
      <c r="Z8" s="72">
        <v>58.9</v>
      </c>
      <c r="AA8" s="72">
        <v>60.2</v>
      </c>
      <c r="AB8" s="72">
        <v>64.900000000000006</v>
      </c>
      <c r="AC8" s="72">
        <v>64.2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57.4</v>
      </c>
      <c r="AK8" s="72">
        <v>57.3</v>
      </c>
      <c r="AL8" s="72">
        <v>62.3</v>
      </c>
      <c r="AM8" s="72">
        <v>70</v>
      </c>
      <c r="AN8" s="72">
        <v>73.5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380</v>
      </c>
      <c r="AV8" s="73">
        <v>396</v>
      </c>
      <c r="AW8" s="73">
        <v>461</v>
      </c>
      <c r="AX8" s="73">
        <v>585</v>
      </c>
      <c r="AY8" s="73">
        <v>675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-73.3</v>
      </c>
      <c r="BG8" s="72">
        <v>-86</v>
      </c>
      <c r="BH8" s="72">
        <v>-105.9</v>
      </c>
      <c r="BI8" s="72">
        <v>-154.19999999999999</v>
      </c>
      <c r="BJ8" s="72">
        <v>-191.1</v>
      </c>
      <c r="BK8" s="72">
        <v>101.2</v>
      </c>
      <c r="BL8" s="72">
        <v>104.9</v>
      </c>
      <c r="BM8" s="72">
        <v>119</v>
      </c>
      <c r="BN8" s="72">
        <v>121.4</v>
      </c>
      <c r="BO8" s="72">
        <v>125.3</v>
      </c>
      <c r="BP8" s="69">
        <v>45.2</v>
      </c>
      <c r="BQ8" s="73">
        <v>-64853</v>
      </c>
      <c r="BR8" s="73">
        <v>-70721</v>
      </c>
      <c r="BS8" s="73">
        <v>-80886</v>
      </c>
      <c r="BT8" s="74">
        <v>-110384</v>
      </c>
      <c r="BU8" s="74">
        <v>-119053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2118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833</v>
      </c>
      <c r="DA8" s="72">
        <v>801.1</v>
      </c>
      <c r="DB8" s="72">
        <v>762.5</v>
      </c>
      <c r="DC8" s="72">
        <v>706</v>
      </c>
      <c r="DD8" s="72">
        <v>661.8</v>
      </c>
      <c r="DE8" s="72">
        <v>2155.1999999999998</v>
      </c>
      <c r="DF8" s="72">
        <v>1422.5</v>
      </c>
      <c r="DG8" s="72">
        <v>968.8</v>
      </c>
      <c r="DH8" s="72">
        <v>599.70000000000005</v>
      </c>
      <c r="DI8" s="72">
        <v>317.39999999999998</v>
      </c>
      <c r="DJ8" s="69">
        <v>122.6</v>
      </c>
      <c r="DK8" s="72">
        <v>231</v>
      </c>
      <c r="DL8" s="72">
        <v>219.3</v>
      </c>
      <c r="DM8" s="72">
        <v>205.9</v>
      </c>
      <c r="DN8" s="72">
        <v>195.6</v>
      </c>
      <c r="DO8" s="72">
        <v>176.8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2018-03-09T05:54:11Z</cp:lastPrinted>
  <dcterms:created xsi:type="dcterms:W3CDTF">2018-02-09T01:44:02Z</dcterms:created>
  <dcterms:modified xsi:type="dcterms:W3CDTF">2018-04-05T04:57:31Z</dcterms:modified>
  <cp:category/>
</cp:coreProperties>
</file>