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0年度\各部資料\05_総務部\03_駐車場特会\99_調査物\310201_H29決算：経営比較分析表\05_提出\"/>
    </mc:Choice>
  </mc:AlternateContent>
  <workbookProtection workbookAlgorithmName="SHA-512" workbookHashValue="cRY+pdKQiaaL/JOpeFD1m4J+2hIElqDEqnkOwQw7HZ7kB25tpBmF1/UDmzXmfM8f6Tcku8vFLHPVJ4GEs6lUoA==" workbookSaltValue="ajKZ7zDWVVBI6/aQZfOfV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30" i="4"/>
  <c r="LT76" i="4"/>
  <c r="GQ51" i="4"/>
  <c r="LH30" i="4"/>
  <c r="BZ51" i="4"/>
  <c r="GQ30" i="4"/>
  <c r="FX30" i="4"/>
  <c r="BG30" i="4"/>
  <c r="LE76" i="4"/>
  <c r="HP76" i="4"/>
  <c r="AV76" i="4"/>
  <c r="KO51" i="4"/>
  <c r="FX51" i="4"/>
  <c r="KO30" i="4"/>
  <c r="BG51" i="4"/>
  <c r="HA76" i="4"/>
  <c r="AN51" i="4"/>
  <c r="FE30" i="4"/>
  <c r="KP76" i="4"/>
  <c r="FE51" i="4"/>
  <c r="JV30" i="4"/>
  <c r="AN30" i="4"/>
  <c r="AG76" i="4"/>
  <c r="JV51" i="4"/>
  <c r="KA76" i="4"/>
  <c r="EL51" i="4"/>
  <c r="JC30" i="4"/>
  <c r="R76" i="4"/>
  <c r="JC51" i="4"/>
  <c r="GL76" i="4"/>
  <c r="U51" i="4"/>
  <c r="EL30" i="4"/>
  <c r="U30"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<sst xmlns="http://schemas.openxmlformats.org/spreadsheetml/2006/main" count="287" uniqueCount="144">
  <si>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</si>
  <si>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</si>
  <si>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</si>
  <si>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</si>
  <si>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</si>
  <si>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</si>
  <si>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</si>
  <si>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</si>
  <si>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</si>
  <si>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</si>
  <si>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</si>
  <si>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</si>
  <si>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</si>
  <si>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</si>
  <si>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</si>
  <si>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</si>
  <si>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</si>
  <si>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</si>
  <si>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</si>
  <si>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</si>
  <si>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</si>
  <si>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</si>
  <si>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</si>
  <si>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</si>
  <si>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</si>
  <si>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</si>
  <si>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</si>
  <si>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</si>
  <si>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</si>
  <si>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</si>
  <si>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</si>
  <si>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</si>
  <si>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</si>
  <si>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</si>
  <si>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</si>
  <si>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</si>
  <si>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</si>
  <si>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</si>
  <si>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</si>
  <si>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</si>
  <si>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</si>
  <si>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</si>
  <si>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</si>
  <si>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</si>
  <si>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</si>
  <si>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</si>
  <si>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</si>
  <si>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</si>
  <si>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</si>
  <si>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</si>
  <si>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</si>
  <si>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</si>
  <si>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</si>
  <si>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</si>
  <si>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</si>
  <si>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</si>
  <si>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</si>
  <si>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</si>
  <si>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</si>
  <si>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</si>
  <si>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</si>
  <si>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</si>
  <si>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</si>
  <si>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</si>
  <si>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</si>
  <si>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</si>
  <si>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</si>
  <si>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</si>
  <si>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</si>
  <si>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</si>
  <si>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</si>
  <si>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</si>
  <si>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</si>
  <si>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</si>
  <si>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</si>
  <si>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</si>
  <si>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</si>
  <si>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</si>
  <si>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</si>
  <si>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</si>
  <si>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</si>
  <si>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</si>
  <si>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</si>
  <si>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</si>
  <si>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</si>
  <si>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</si>
  <si>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</si>
  <si>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</si>
  <si>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</si>
  <si>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</si>
  <si>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</si>
  <si>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</si>
  <si>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</si>
  <si>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</si>
  <si>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</si>
  <si>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</si>
  <si>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</si>
  <si>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</si>
  <si>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</si>
  <si>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</si>
  <si>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</si>
  <si>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</si>
  <si>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</si>
  <si>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</si>
  <si>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</si>
  <si>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</si>
  <si>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</si>
  <si>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</si>
  <si>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</si>
  <si>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</si>
  <si>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</si>
  <si>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</si>
  <si>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</si>
  <si>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</si>
  <si>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</si>
  <si>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</si>
  <si>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</si>
  <si>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</si>
  <si>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</si>
  <si>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</si>
  <si>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</si>
  <si>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</si>
  <si>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青森県　青森市</t>
  </si>
  <si>
    <t>青森駅前公園地下駐車場</t>
  </si>
  <si>
    <t>法非適用</t>
  </si>
  <si>
    <t>駐車場整備事業</t>
  </si>
  <si>
    <t>-</t>
  </si>
  <si>
    <t>Ａ２Ｂ２</t>
  </si>
  <si>
    <t>非設置</t>
  </si>
  <si>
    <t>該当数値なし</t>
  </si>
  <si>
    <t>都市計画駐車場 届出駐車場 附置義務駐車施設</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</si>
  <si>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</si>
  <si>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</si>
  <si>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</si>
  <si>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</si>
  <si>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</si>
  <si>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</si>
  <si>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</si>
  <si>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</si>
  <si>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</si>
  <si>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収益的収支比率は100％超で類似施設平均を上回っており、他会計からの補助金も無く、経営は安定している。</t>
    <rPh sb="1" eb="3">
      <t>シュウエキ</t>
    </rPh>
    <rPh sb="3" eb="4">
      <t>テキ</t>
    </rPh>
    <rPh sb="4" eb="6">
      <t>シュウシ</t>
    </rPh>
    <rPh sb="6" eb="8">
      <t>ヒリツ</t>
    </rPh>
    <rPh sb="13" eb="14">
      <t>チョウ</t>
    </rPh>
    <rPh sb="15" eb="17">
      <t>ルイジ</t>
    </rPh>
    <rPh sb="17" eb="19">
      <t>シセツ</t>
    </rPh>
    <rPh sb="19" eb="21">
      <t>ヘイキン</t>
    </rPh>
    <rPh sb="22" eb="24">
      <t>ウワマワ</t>
    </rPh>
    <rPh sb="29" eb="30">
      <t>タ</t>
    </rPh>
    <rPh sb="30" eb="32">
      <t>カイケイ</t>
    </rPh>
    <rPh sb="35" eb="38">
      <t>ホジョキン</t>
    </rPh>
    <rPh sb="39" eb="40">
      <t>ナ</t>
    </rPh>
    <rPh sb="42" eb="44">
      <t>ケイエイ</t>
    </rPh>
    <rPh sb="45" eb="47">
      <t>アンテイ</t>
    </rPh>
    <phoneticPr fontId="6"/>
  </si>
  <si>
    <t>　稼働率は300％超で類似施設平均を大きく上回っていることから、需要は高いものとなっている。</t>
    <rPh sb="1" eb="3">
      <t>カドウ</t>
    </rPh>
    <rPh sb="3" eb="4">
      <t>リツ</t>
    </rPh>
    <rPh sb="9" eb="10">
      <t>チョウ</t>
    </rPh>
    <rPh sb="21" eb="23">
      <t>ウワマワ</t>
    </rPh>
    <rPh sb="32" eb="34">
      <t>ジュヨウ</t>
    </rPh>
    <rPh sb="35" eb="36">
      <t>タカ</t>
    </rPh>
    <phoneticPr fontId="6"/>
  </si>
  <si>
    <t>　当該施設は類似施設平均と比較して収益及び駐車場としての需要は高く、経営における安定性があることから、引き続きサービスの水準や施策上の取組を維持しながら安定経営に努めていく。</t>
    <rPh sb="1" eb="3">
      <t>トウガイ</t>
    </rPh>
    <rPh sb="3" eb="5">
      <t>シセツ</t>
    </rPh>
    <rPh sb="6" eb="8">
      <t>ルイジ</t>
    </rPh>
    <rPh sb="8" eb="10">
      <t>シセツ</t>
    </rPh>
    <rPh sb="10" eb="12">
      <t>ヘイキン</t>
    </rPh>
    <rPh sb="13" eb="15">
      <t>ヒカク</t>
    </rPh>
    <rPh sb="17" eb="19">
      <t>シュウエキ</t>
    </rPh>
    <rPh sb="19" eb="20">
      <t>オヨ</t>
    </rPh>
    <rPh sb="34" eb="36">
      <t>ケイエイ</t>
    </rPh>
    <rPh sb="40" eb="43">
      <t>アンテイセイ</t>
    </rPh>
    <rPh sb="76" eb="78">
      <t>アンテイ</t>
    </rPh>
    <rPh sb="78" eb="80">
      <t>ケイエイ</t>
    </rPh>
    <phoneticPr fontId="6"/>
  </si>
  <si>
    <t>　企業債残高対料金収入比率は20％以下で類似施設平均を大きく下回っており、当該比率は年々減少傾向にある。</t>
    <rPh sb="1" eb="3">
      <t>キギョウ</t>
    </rPh>
    <rPh sb="3" eb="4">
      <t>サイ</t>
    </rPh>
    <rPh sb="4" eb="6">
      <t>ザンダカ</t>
    </rPh>
    <rPh sb="6" eb="7">
      <t>タイ</t>
    </rPh>
    <rPh sb="7" eb="9">
      <t>リョウキン</t>
    </rPh>
    <rPh sb="9" eb="11">
      <t>シュウニュウ</t>
    </rPh>
    <rPh sb="11" eb="13">
      <t>ヒリツ</t>
    </rPh>
    <rPh sb="17" eb="19">
      <t>イカ</t>
    </rPh>
    <rPh sb="27" eb="28">
      <t>オオ</t>
    </rPh>
    <rPh sb="30" eb="32">
      <t>シタマワ</t>
    </rPh>
    <rPh sb="37" eb="39">
      <t>トウガイ</t>
    </rPh>
    <rPh sb="39" eb="41">
      <t>ヒリツ</t>
    </rPh>
    <rPh sb="42" eb="44">
      <t>ネンネン</t>
    </rPh>
    <rPh sb="44" eb="46">
      <t>ゲンショウ</t>
    </rPh>
    <rPh sb="46" eb="4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</si>
</sst>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148.9</c:v>
                </c:pt>
                <c:pt idx="1">
                  <c:v>145.4</c:v>
                </c:pt>
                <c:pt idx="2">
                  <c:v>149</c:v>
                </c:pt>
                <c:pt idx="3">
                  <c:v>144.69999999999999</c:v>
                </c:pt>
                <c:pt idx="4">
                  <c:v>149.80000000000001</c:v>
                </c:pt>
              </c:numCache>
            </c:numRef>
          </c:val>
          <c:extLst xmlns:c16r2="http://schemas.microsoft.com/office/drawing/2015/06/chart">
            <c:ext xmlns:c16="http://schemas.microsoft.com/office/drawing/2014/chart" uri="{C3380CC4-5D6E-409C-BE32-E72D297353CC}">
              <c16:uniqueId val="{00000000-FFF2-41AC-8E07-2E8B6878C3E8}"/>
            </c:ext>
          </c:extLst>
        </c:ser>
        <c:dLbls>
          <c:showLegendKey val="0"/>
          <c:showVal val="0"/>
          <c:showCatName val="0"/>
          <c:showSerName val="0"/>
          <c:showPercent val="0"/>
          <c:showBubbleSize val="0"/>
        </c:dLbls>
        <c:gapWidth val="150"/>
        <c:axId val="480604768"/>
        <c:axId val="4806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FFF2-41AC-8E07-2E8B6878C3E8}"/>
            </c:ext>
          </c:extLst>
        </c:ser>
        <c:dLbls>
          <c:showLegendKey val="0"/>
          <c:showVal val="0"/>
          <c:showCatName val="0"/>
          <c:showSerName val="0"/>
          <c:showPercent val="0"/>
          <c:showBubbleSize val="0"/>
        </c:dLbls>
        <c:marker val="1"/>
        <c:smooth val="0"/>
        <c:axId val="480604768"/>
        <c:axId val="480605944"/>
      </c:lineChart>
      <c:dateAx>
        <c:axId val="480604768"/>
        <c:scaling>
          <c:orientation val="minMax"/>
        </c:scaling>
        <c:delete val="1"/>
        <c:axPos val="b"/>
        <c:numFmt formatCode="ge" sourceLinked="1"/>
        <c:majorTickMark val="none"/>
        <c:minorTickMark val="none"/>
        <c:tickLblPos val="none"/>
        <c:crossAx val="480605944"/>
        <c:crosses val="autoZero"/>
        <c:auto val="1"/>
        <c:lblOffset val="100"/>
        <c:baseTimeUnit val="years"/>
      </c:dateAx>
      <c:valAx>
        <c:axId val="48060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6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34.9</c:v>
                </c:pt>
                <c:pt idx="1">
                  <c:v>32.200000000000003</c:v>
                </c:pt>
                <c:pt idx="2">
                  <c:v>28.2</c:v>
                </c:pt>
                <c:pt idx="3">
                  <c:v>24.7</c:v>
                </c:pt>
                <c:pt idx="4">
                  <c:v>19.600000000000001</c:v>
                </c:pt>
              </c:numCache>
            </c:numRef>
          </c:val>
          <c:extLst xmlns:c16r2="http://schemas.microsoft.com/office/drawing/2015/06/chart">
            <c:ext xmlns:c16="http://schemas.microsoft.com/office/drawing/2014/chart" uri="{C3380CC4-5D6E-409C-BE32-E72D297353CC}">
              <c16:uniqueId val="{00000000-43AE-4768-AE66-477543E04FAE}"/>
            </c:ext>
          </c:extLst>
        </c:ser>
        <c:dLbls>
          <c:showLegendKey val="0"/>
          <c:showVal val="0"/>
          <c:showCatName val="0"/>
          <c:showSerName val="0"/>
          <c:showPercent val="0"/>
          <c:showBubbleSize val="0"/>
        </c:dLbls>
        <c:gapWidth val="150"/>
        <c:axId val="474745616"/>
        <c:axId val="47474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43AE-4768-AE66-477543E04FAE}"/>
            </c:ext>
          </c:extLst>
        </c:ser>
        <c:dLbls>
          <c:showLegendKey val="0"/>
          <c:showVal val="0"/>
          <c:showCatName val="0"/>
          <c:showSerName val="0"/>
          <c:showPercent val="0"/>
          <c:showBubbleSize val="0"/>
        </c:dLbls>
        <c:marker val="1"/>
        <c:smooth val="0"/>
        <c:axId val="474745616"/>
        <c:axId val="474745224"/>
      </c:lineChart>
      <c:dateAx>
        <c:axId val="474745616"/>
        <c:scaling>
          <c:orientation val="minMax"/>
        </c:scaling>
        <c:delete val="1"/>
        <c:axPos val="b"/>
        <c:numFmt formatCode="ge" sourceLinked="1"/>
        <c:majorTickMark val="none"/>
        <c:minorTickMark val="none"/>
        <c:tickLblPos val="none"/>
        <c:crossAx val="474745224"/>
        <c:crosses val="autoZero"/>
        <c:auto val="1"/>
        <c:lblOffset val="100"/>
        <c:baseTimeUnit val="years"/>
      </c:dateAx>
      <c:valAx>
        <c:axId val="47474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74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AD9-487C-988D-3DB2C265FF61}"/>
            </c:ext>
          </c:extLst>
        </c:ser>
        <c:dLbls>
          <c:showLegendKey val="0"/>
          <c:showVal val="0"/>
          <c:showCatName val="0"/>
          <c:showSerName val="0"/>
          <c:showPercent val="0"/>
          <c:showBubbleSize val="0"/>
        </c:dLbls>
        <c:gapWidth val="150"/>
        <c:axId val="561435912"/>
        <c:axId val="22859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AD9-487C-988D-3DB2C265FF61}"/>
            </c:ext>
          </c:extLst>
        </c:ser>
        <c:dLbls>
          <c:showLegendKey val="0"/>
          <c:showVal val="0"/>
          <c:showCatName val="0"/>
          <c:showSerName val="0"/>
          <c:showPercent val="0"/>
          <c:showBubbleSize val="0"/>
        </c:dLbls>
        <c:marker val="1"/>
        <c:smooth val="0"/>
        <c:axId val="561435912"/>
        <c:axId val="228591752"/>
      </c:lineChart>
      <c:dateAx>
        <c:axId val="561435912"/>
        <c:scaling>
          <c:orientation val="minMax"/>
        </c:scaling>
        <c:delete val="1"/>
        <c:axPos val="b"/>
        <c:numFmt formatCode="ge" sourceLinked="1"/>
        <c:majorTickMark val="none"/>
        <c:minorTickMark val="none"/>
        <c:tickLblPos val="none"/>
        <c:crossAx val="228591752"/>
        <c:crosses val="autoZero"/>
        <c:auto val="1"/>
        <c:lblOffset val="100"/>
        <c:baseTimeUnit val="years"/>
      </c:dateAx>
      <c:valAx>
        <c:axId val="228591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143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BCB-4453-8A05-9745D8429A74}"/>
            </c:ext>
          </c:extLst>
        </c:ser>
        <c:dLbls>
          <c:showLegendKey val="0"/>
          <c:showVal val="0"/>
          <c:showCatName val="0"/>
          <c:showSerName val="0"/>
          <c:showPercent val="0"/>
          <c:showBubbleSize val="0"/>
        </c:dLbls>
        <c:gapWidth val="150"/>
        <c:axId val="573632776"/>
        <c:axId val="57363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BCB-4453-8A05-9745D8429A74}"/>
            </c:ext>
          </c:extLst>
        </c:ser>
        <c:dLbls>
          <c:showLegendKey val="0"/>
          <c:showVal val="0"/>
          <c:showCatName val="0"/>
          <c:showSerName val="0"/>
          <c:showPercent val="0"/>
          <c:showBubbleSize val="0"/>
        </c:dLbls>
        <c:marker val="1"/>
        <c:smooth val="0"/>
        <c:axId val="573632776"/>
        <c:axId val="573633168"/>
      </c:lineChart>
      <c:dateAx>
        <c:axId val="573632776"/>
        <c:scaling>
          <c:orientation val="minMax"/>
        </c:scaling>
        <c:delete val="1"/>
        <c:axPos val="b"/>
        <c:numFmt formatCode="ge" sourceLinked="1"/>
        <c:majorTickMark val="none"/>
        <c:minorTickMark val="none"/>
        <c:tickLblPos val="none"/>
        <c:crossAx val="573633168"/>
        <c:crosses val="autoZero"/>
        <c:auto val="1"/>
        <c:lblOffset val="100"/>
        <c:baseTimeUnit val="years"/>
      </c:dateAx>
      <c:valAx>
        <c:axId val="57363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63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A5-4165-B5E7-10B6E4F5CFB4}"/>
            </c:ext>
          </c:extLst>
        </c:ser>
        <c:dLbls>
          <c:showLegendKey val="0"/>
          <c:showVal val="0"/>
          <c:showCatName val="0"/>
          <c:showSerName val="0"/>
          <c:showPercent val="0"/>
          <c:showBubbleSize val="0"/>
        </c:dLbls>
        <c:gapWidth val="150"/>
        <c:axId val="573633952"/>
        <c:axId val="48330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22A5-4165-B5E7-10B6E4F5CFB4}"/>
            </c:ext>
          </c:extLst>
        </c:ser>
        <c:dLbls>
          <c:showLegendKey val="0"/>
          <c:showVal val="0"/>
          <c:showCatName val="0"/>
          <c:showSerName val="0"/>
          <c:showPercent val="0"/>
          <c:showBubbleSize val="0"/>
        </c:dLbls>
        <c:marker val="1"/>
        <c:smooth val="0"/>
        <c:axId val="573633952"/>
        <c:axId val="483304040"/>
      </c:lineChart>
      <c:dateAx>
        <c:axId val="573633952"/>
        <c:scaling>
          <c:orientation val="minMax"/>
        </c:scaling>
        <c:delete val="1"/>
        <c:axPos val="b"/>
        <c:numFmt formatCode="ge" sourceLinked="1"/>
        <c:majorTickMark val="none"/>
        <c:minorTickMark val="none"/>
        <c:tickLblPos val="none"/>
        <c:crossAx val="483304040"/>
        <c:crosses val="autoZero"/>
        <c:auto val="1"/>
        <c:lblOffset val="100"/>
        <c:baseTimeUnit val="years"/>
      </c:dateAx>
      <c:valAx>
        <c:axId val="48330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6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EF-4DA8-8E62-6BC8FC00CA45}"/>
            </c:ext>
          </c:extLst>
        </c:ser>
        <c:dLbls>
          <c:showLegendKey val="0"/>
          <c:showVal val="0"/>
          <c:showCatName val="0"/>
          <c:showSerName val="0"/>
          <c:showPercent val="0"/>
          <c:showBubbleSize val="0"/>
        </c:dLbls>
        <c:gapWidth val="150"/>
        <c:axId val="483304824"/>
        <c:axId val="4833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C8EF-4DA8-8E62-6BC8FC00CA45}"/>
            </c:ext>
          </c:extLst>
        </c:ser>
        <c:dLbls>
          <c:showLegendKey val="0"/>
          <c:showVal val="0"/>
          <c:showCatName val="0"/>
          <c:showSerName val="0"/>
          <c:showPercent val="0"/>
          <c:showBubbleSize val="0"/>
        </c:dLbls>
        <c:marker val="1"/>
        <c:smooth val="0"/>
        <c:axId val="483304824"/>
        <c:axId val="483305216"/>
      </c:lineChart>
      <c:dateAx>
        <c:axId val="483304824"/>
        <c:scaling>
          <c:orientation val="minMax"/>
        </c:scaling>
        <c:delete val="1"/>
        <c:axPos val="b"/>
        <c:numFmt formatCode="ge" sourceLinked="1"/>
        <c:majorTickMark val="none"/>
        <c:minorTickMark val="none"/>
        <c:tickLblPos val="none"/>
        <c:crossAx val="483305216"/>
        <c:crosses val="autoZero"/>
        <c:auto val="1"/>
        <c:lblOffset val="100"/>
        <c:baseTimeUnit val="years"/>
      </c:dateAx>
      <c:valAx>
        <c:axId val="483305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330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361.5</c:v>
                </c:pt>
                <c:pt idx="1">
                  <c:v>340.6</c:v>
                </c:pt>
                <c:pt idx="2">
                  <c:v>330.2</c:v>
                </c:pt>
                <c:pt idx="3">
                  <c:v>316.7</c:v>
                </c:pt>
                <c:pt idx="4">
                  <c:v>316.7</c:v>
                </c:pt>
              </c:numCache>
            </c:numRef>
          </c:val>
          <c:extLst xmlns:c16r2="http://schemas.microsoft.com/office/drawing/2015/06/chart">
            <c:ext xmlns:c16="http://schemas.microsoft.com/office/drawing/2014/chart" uri="{C3380CC4-5D6E-409C-BE32-E72D297353CC}">
              <c16:uniqueId val="{00000000-8E45-4DE0-9330-A30C65457143}"/>
            </c:ext>
          </c:extLst>
        </c:ser>
        <c:dLbls>
          <c:showLegendKey val="0"/>
          <c:showVal val="0"/>
          <c:showCatName val="0"/>
          <c:showSerName val="0"/>
          <c:showPercent val="0"/>
          <c:showBubbleSize val="0"/>
        </c:dLbls>
        <c:gapWidth val="150"/>
        <c:axId val="471932928"/>
        <c:axId val="47193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8E45-4DE0-9330-A30C65457143}"/>
            </c:ext>
          </c:extLst>
        </c:ser>
        <c:dLbls>
          <c:showLegendKey val="0"/>
          <c:showVal val="0"/>
          <c:showCatName val="0"/>
          <c:showSerName val="0"/>
          <c:showPercent val="0"/>
          <c:showBubbleSize val="0"/>
        </c:dLbls>
        <c:marker val="1"/>
        <c:smooth val="0"/>
        <c:axId val="471932928"/>
        <c:axId val="471933320"/>
      </c:lineChart>
      <c:dateAx>
        <c:axId val="471932928"/>
        <c:scaling>
          <c:orientation val="minMax"/>
        </c:scaling>
        <c:delete val="1"/>
        <c:axPos val="b"/>
        <c:numFmt formatCode="ge" sourceLinked="1"/>
        <c:majorTickMark val="none"/>
        <c:minorTickMark val="none"/>
        <c:tickLblPos val="none"/>
        <c:crossAx val="471933320"/>
        <c:crosses val="autoZero"/>
        <c:auto val="1"/>
        <c:lblOffset val="100"/>
        <c:baseTimeUnit val="years"/>
      </c:dateAx>
      <c:valAx>
        <c:axId val="47193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9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35.200000000000003</c:v>
                </c:pt>
                <c:pt idx="1">
                  <c:v>31.3</c:v>
                </c:pt>
                <c:pt idx="2">
                  <c:v>31.1</c:v>
                </c:pt>
                <c:pt idx="3">
                  <c:v>27.7</c:v>
                </c:pt>
                <c:pt idx="4">
                  <c:v>32.4</c:v>
                </c:pt>
              </c:numCache>
            </c:numRef>
          </c:val>
          <c:extLst xmlns:c16r2="http://schemas.microsoft.com/office/drawing/2015/06/chart">
            <c:ext xmlns:c16="http://schemas.microsoft.com/office/drawing/2014/chart" uri="{C3380CC4-5D6E-409C-BE32-E72D297353CC}">
              <c16:uniqueId val="{00000000-8EFD-4545-B8AA-85ABFDCB012E}"/>
            </c:ext>
          </c:extLst>
        </c:ser>
        <c:dLbls>
          <c:showLegendKey val="0"/>
          <c:showVal val="0"/>
          <c:showCatName val="0"/>
          <c:showSerName val="0"/>
          <c:showPercent val="0"/>
          <c:showBubbleSize val="0"/>
        </c:dLbls>
        <c:gapWidth val="150"/>
        <c:axId val="471934104"/>
        <c:axId val="4719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8EFD-4545-B8AA-85ABFDCB012E}"/>
            </c:ext>
          </c:extLst>
        </c:ser>
        <c:dLbls>
          <c:showLegendKey val="0"/>
          <c:showVal val="0"/>
          <c:showCatName val="0"/>
          <c:showSerName val="0"/>
          <c:showPercent val="0"/>
          <c:showBubbleSize val="0"/>
        </c:dLbls>
        <c:marker val="1"/>
        <c:smooth val="0"/>
        <c:axId val="471934104"/>
        <c:axId val="471934496"/>
      </c:lineChart>
      <c:dateAx>
        <c:axId val="471934104"/>
        <c:scaling>
          <c:orientation val="minMax"/>
        </c:scaling>
        <c:delete val="1"/>
        <c:axPos val="b"/>
        <c:numFmt formatCode="ge" sourceLinked="1"/>
        <c:majorTickMark val="none"/>
        <c:minorTickMark val="none"/>
        <c:tickLblPos val="none"/>
        <c:crossAx val="471934496"/>
        <c:crosses val="autoZero"/>
        <c:auto val="1"/>
        <c:lblOffset val="100"/>
        <c:baseTimeUnit val="years"/>
      </c:dateAx>
      <c:valAx>
        <c:axId val="4719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93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10984</c:v>
                </c:pt>
                <c:pt idx="1">
                  <c:v>10239</c:v>
                </c:pt>
                <c:pt idx="2">
                  <c:v>10577</c:v>
                </c:pt>
                <c:pt idx="3">
                  <c:v>9507</c:v>
                </c:pt>
                <c:pt idx="4">
                  <c:v>9527</c:v>
                </c:pt>
              </c:numCache>
            </c:numRef>
          </c:val>
          <c:extLst xmlns:c16r2="http://schemas.microsoft.com/office/drawing/2015/06/chart">
            <c:ext xmlns:c16="http://schemas.microsoft.com/office/drawing/2014/chart" uri="{C3380CC4-5D6E-409C-BE32-E72D297353CC}">
              <c16:uniqueId val="{00000000-FD3F-46BB-A5DC-AA6CA1FF8BB6}"/>
            </c:ext>
          </c:extLst>
        </c:ser>
        <c:dLbls>
          <c:showLegendKey val="0"/>
          <c:showVal val="0"/>
          <c:showCatName val="0"/>
          <c:showSerName val="0"/>
          <c:showPercent val="0"/>
          <c:showBubbleSize val="0"/>
        </c:dLbls>
        <c:gapWidth val="150"/>
        <c:axId val="573526768"/>
        <c:axId val="57352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FD3F-46BB-A5DC-AA6CA1FF8BB6}"/>
            </c:ext>
          </c:extLst>
        </c:ser>
        <c:dLbls>
          <c:showLegendKey val="0"/>
          <c:showVal val="0"/>
          <c:showCatName val="0"/>
          <c:showSerName val="0"/>
          <c:showPercent val="0"/>
          <c:showBubbleSize val="0"/>
        </c:dLbls>
        <c:marker val="1"/>
        <c:smooth val="0"/>
        <c:axId val="573526768"/>
        <c:axId val="573527160"/>
      </c:lineChart>
      <c:dateAx>
        <c:axId val="573526768"/>
        <c:scaling>
          <c:orientation val="minMax"/>
        </c:scaling>
        <c:delete val="1"/>
        <c:axPos val="b"/>
        <c:numFmt formatCode="ge" sourceLinked="1"/>
        <c:majorTickMark val="none"/>
        <c:minorTickMark val="none"/>
        <c:tickLblPos val="none"/>
        <c:crossAx val="573527160"/>
        <c:crosses val="autoZero"/>
        <c:auto val="1"/>
        <c:lblOffset val="100"/>
        <c:baseTimeUnit val="years"/>
      </c:dateAx>
      <c:valAx>
        <c:axId val="573527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352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青森県青森市　青森駅前公園地下駐車場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3860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130</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29</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96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210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140</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148.9</v>
      </c>
      <c r="V31" s="110"/>
      <c r="W31" s="110"/>
      <c r="X31" s="110"/>
      <c r="Y31" s="110"/>
      <c r="Z31" s="110"/>
      <c r="AA31" s="110"/>
      <c r="AB31" s="110"/>
      <c r="AC31" s="110"/>
      <c r="AD31" s="110"/>
      <c r="AE31" s="110"/>
      <c r="AF31" s="110"/>
      <c r="AG31" s="110"/>
      <c r="AH31" s="110"/>
      <c r="AI31" s="110"/>
      <c r="AJ31" s="110"/>
      <c r="AK31" s="110"/>
      <c r="AL31" s="110"/>
      <c r="AM31" s="110"/>
      <c r="AN31" s="110">
        <f>データ!Z7</f>
        <v>145.4</v>
      </c>
      <c r="AO31" s="110"/>
      <c r="AP31" s="110"/>
      <c r="AQ31" s="110"/>
      <c r="AR31" s="110"/>
      <c r="AS31" s="110"/>
      <c r="AT31" s="110"/>
      <c r="AU31" s="110"/>
      <c r="AV31" s="110"/>
      <c r="AW31" s="110"/>
      <c r="AX31" s="110"/>
      <c r="AY31" s="110"/>
      <c r="AZ31" s="110"/>
      <c r="BA31" s="110"/>
      <c r="BB31" s="110"/>
      <c r="BC31" s="110"/>
      <c r="BD31" s="110"/>
      <c r="BE31" s="110"/>
      <c r="BF31" s="110"/>
      <c r="BG31" s="110">
        <f>データ!AA7</f>
        <v>149</v>
      </c>
      <c r="BH31" s="110"/>
      <c r="BI31" s="110"/>
      <c r="BJ31" s="110"/>
      <c r="BK31" s="110"/>
      <c r="BL31" s="110"/>
      <c r="BM31" s="110"/>
      <c r="BN31" s="110"/>
      <c r="BO31" s="110"/>
      <c r="BP31" s="110"/>
      <c r="BQ31" s="110"/>
      <c r="BR31" s="110"/>
      <c r="BS31" s="110"/>
      <c r="BT31" s="110"/>
      <c r="BU31" s="110"/>
      <c r="BV31" s="110"/>
      <c r="BW31" s="110"/>
      <c r="BX31" s="110"/>
      <c r="BY31" s="110"/>
      <c r="BZ31" s="110">
        <f>データ!AB7</f>
        <v>144.69999999999999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149.80000000000001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361.5</v>
      </c>
      <c r="JD31" s="81"/>
      <c r="JE31" s="81"/>
      <c r="JF31" s="81"/>
      <c r="JG31" s="81"/>
      <c r="JH31" s="81"/>
      <c r="JI31" s="81"/>
      <c r="JJ31" s="81"/>
      <c r="JK31" s="81"/>
      <c r="JL31" s="81"/>
      <c r="JM31" s="81"/>
      <c r="JN31" s="81"/>
      <c r="JO31" s="81"/>
      <c r="JP31" s="81"/>
      <c r="JQ31" s="81"/>
      <c r="JR31" s="81"/>
      <c r="JS31" s="81"/>
      <c r="JT31" s="81"/>
      <c r="JU31" s="82"/>
      <c r="JV31" s="80">
        <f>データ!DL7</f>
        <v>340.6</v>
      </c>
      <c r="JW31" s="81"/>
      <c r="JX31" s="81"/>
      <c r="JY31" s="81"/>
      <c r="JZ31" s="81"/>
      <c r="KA31" s="81"/>
      <c r="KB31" s="81"/>
      <c r="KC31" s="81"/>
      <c r="KD31" s="81"/>
      <c r="KE31" s="81"/>
      <c r="KF31" s="81"/>
      <c r="KG31" s="81"/>
      <c r="KH31" s="81"/>
      <c r="KI31" s="81"/>
      <c r="KJ31" s="81"/>
      <c r="KK31" s="81"/>
      <c r="KL31" s="81"/>
      <c r="KM31" s="81"/>
      <c r="KN31" s="82"/>
      <c r="KO31" s="80">
        <f>データ!DM7</f>
        <v>330.2</v>
      </c>
      <c r="KP31" s="81"/>
      <c r="KQ31" s="81"/>
      <c r="KR31" s="81"/>
      <c r="KS31" s="81"/>
      <c r="KT31" s="81"/>
      <c r="KU31" s="81"/>
      <c r="KV31" s="81"/>
      <c r="KW31" s="81"/>
      <c r="KX31" s="81"/>
      <c r="KY31" s="81"/>
      <c r="KZ31" s="81"/>
      <c r="LA31" s="81"/>
      <c r="LB31" s="81"/>
      <c r="LC31" s="81"/>
      <c r="LD31" s="81"/>
      <c r="LE31" s="81"/>
      <c r="LF31" s="81"/>
      <c r="LG31" s="82"/>
      <c r="LH31" s="80">
        <f>データ!DN7</f>
        <v>316.7</v>
      </c>
      <c r="LI31" s="81"/>
      <c r="LJ31" s="81"/>
      <c r="LK31" s="81"/>
      <c r="LL31" s="81"/>
      <c r="LM31" s="81"/>
      <c r="LN31" s="81"/>
      <c r="LO31" s="81"/>
      <c r="LP31" s="81"/>
      <c r="LQ31" s="81"/>
      <c r="LR31" s="81"/>
      <c r="LS31" s="81"/>
      <c r="LT31" s="81"/>
      <c r="LU31" s="81"/>
      <c r="LV31" s="81"/>
      <c r="LW31" s="81"/>
      <c r="LX31" s="81"/>
      <c r="LY31" s="81"/>
      <c r="LZ31" s="82"/>
      <c r="MA31" s="80">
        <f>データ!DO7</f>
        <v>316.7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143</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35.200000000000003</v>
      </c>
      <c r="EM52" s="110"/>
      <c r="EN52" s="110"/>
      <c r="EO52" s="110"/>
      <c r="EP52" s="110"/>
      <c r="EQ52" s="110"/>
      <c r="ER52" s="110"/>
      <c r="ES52" s="110"/>
      <c r="ET52" s="110"/>
      <c r="EU52" s="110"/>
      <c r="EV52" s="110"/>
      <c r="EW52" s="110"/>
      <c r="EX52" s="110"/>
      <c r="EY52" s="110"/>
      <c r="EZ52" s="110"/>
      <c r="FA52" s="110"/>
      <c r="FB52" s="110"/>
      <c r="FC52" s="110"/>
      <c r="FD52" s="110"/>
      <c r="FE52" s="110">
        <f>データ!BG7</f>
        <v>31.3</v>
      </c>
      <c r="FF52" s="110"/>
      <c r="FG52" s="110"/>
      <c r="FH52" s="110"/>
      <c r="FI52" s="110"/>
      <c r="FJ52" s="110"/>
      <c r="FK52" s="110"/>
      <c r="FL52" s="110"/>
      <c r="FM52" s="110"/>
      <c r="FN52" s="110"/>
      <c r="FO52" s="110"/>
      <c r="FP52" s="110"/>
      <c r="FQ52" s="110"/>
      <c r="FR52" s="110"/>
      <c r="FS52" s="110"/>
      <c r="FT52" s="110"/>
      <c r="FU52" s="110"/>
      <c r="FV52" s="110"/>
      <c r="FW52" s="110"/>
      <c r="FX52" s="110">
        <f>データ!BH7</f>
        <v>31.1</v>
      </c>
      <c r="FY52" s="110"/>
      <c r="FZ52" s="110"/>
      <c r="GA52" s="110"/>
      <c r="GB52" s="110"/>
      <c r="GC52" s="110"/>
      <c r="GD52" s="110"/>
      <c r="GE52" s="110"/>
      <c r="GF52" s="110"/>
      <c r="GG52" s="110"/>
      <c r="GH52" s="110"/>
      <c r="GI52" s="110"/>
      <c r="GJ52" s="110"/>
      <c r="GK52" s="110"/>
      <c r="GL52" s="110"/>
      <c r="GM52" s="110"/>
      <c r="GN52" s="110"/>
      <c r="GO52" s="110"/>
      <c r="GP52" s="110"/>
      <c r="GQ52" s="110">
        <f>データ!BI7</f>
        <v>27.7</v>
      </c>
      <c r="GR52" s="110"/>
      <c r="GS52" s="110"/>
      <c r="GT52" s="110"/>
      <c r="GU52" s="110"/>
      <c r="GV52" s="110"/>
      <c r="GW52" s="110"/>
      <c r="GX52" s="110"/>
      <c r="GY52" s="110"/>
      <c r="GZ52" s="110"/>
      <c r="HA52" s="110"/>
      <c r="HB52" s="110"/>
      <c r="HC52" s="110"/>
      <c r="HD52" s="110"/>
      <c r="HE52" s="110"/>
      <c r="HF52" s="110"/>
      <c r="HG52" s="110"/>
      <c r="HH52" s="110"/>
      <c r="HI52" s="110"/>
      <c r="HJ52" s="110">
        <f>データ!BJ7</f>
        <v>32.4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10984</v>
      </c>
      <c r="JD52" s="109"/>
      <c r="JE52" s="109"/>
      <c r="JF52" s="109"/>
      <c r="JG52" s="109"/>
      <c r="JH52" s="109"/>
      <c r="JI52" s="109"/>
      <c r="JJ52" s="109"/>
      <c r="JK52" s="109"/>
      <c r="JL52" s="109"/>
      <c r="JM52" s="109"/>
      <c r="JN52" s="109"/>
      <c r="JO52" s="109"/>
      <c r="JP52" s="109"/>
      <c r="JQ52" s="109"/>
      <c r="JR52" s="109"/>
      <c r="JS52" s="109"/>
      <c r="JT52" s="109"/>
      <c r="JU52" s="109"/>
      <c r="JV52" s="109">
        <f>データ!BR7</f>
        <v>10239</v>
      </c>
      <c r="JW52" s="109"/>
      <c r="JX52" s="109"/>
      <c r="JY52" s="109"/>
      <c r="JZ52" s="109"/>
      <c r="KA52" s="109"/>
      <c r="KB52" s="109"/>
      <c r="KC52" s="109"/>
      <c r="KD52" s="109"/>
      <c r="KE52" s="109"/>
      <c r="KF52" s="109"/>
      <c r="KG52" s="109"/>
      <c r="KH52" s="109"/>
      <c r="KI52" s="109"/>
      <c r="KJ52" s="109"/>
      <c r="KK52" s="109"/>
      <c r="KL52" s="109"/>
      <c r="KM52" s="109"/>
      <c r="KN52" s="109"/>
      <c r="KO52" s="109">
        <f>データ!BS7</f>
        <v>10577</v>
      </c>
      <c r="KP52" s="109"/>
      <c r="KQ52" s="109"/>
      <c r="KR52" s="109"/>
      <c r="KS52" s="109"/>
      <c r="KT52" s="109"/>
      <c r="KU52" s="109"/>
      <c r="KV52" s="109"/>
      <c r="KW52" s="109"/>
      <c r="KX52" s="109"/>
      <c r="KY52" s="109"/>
      <c r="KZ52" s="109"/>
      <c r="LA52" s="109"/>
      <c r="LB52" s="109"/>
      <c r="LC52" s="109"/>
      <c r="LD52" s="109"/>
      <c r="LE52" s="109"/>
      <c r="LF52" s="109"/>
      <c r="LG52" s="109"/>
      <c r="LH52" s="109">
        <f>データ!BT7</f>
        <v>9507</v>
      </c>
      <c r="LI52" s="109"/>
      <c r="LJ52" s="109"/>
      <c r="LK52" s="109"/>
      <c r="LL52" s="109"/>
      <c r="LM52" s="109"/>
      <c r="LN52" s="109"/>
      <c r="LO52" s="109"/>
      <c r="LP52" s="109"/>
      <c r="LQ52" s="109"/>
      <c r="LR52" s="109"/>
      <c r="LS52" s="109"/>
      <c r="LT52" s="109"/>
      <c r="LU52" s="109"/>
      <c r="LV52" s="109"/>
      <c r="LW52" s="109"/>
      <c r="LX52" s="109"/>
      <c r="LY52" s="109"/>
      <c r="LZ52" s="109"/>
      <c r="MA52" s="109">
        <f>データ!BU7</f>
        <v>9527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452981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3614</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34.9</v>
      </c>
      <c r="KB77" s="81"/>
      <c r="KC77" s="81"/>
      <c r="KD77" s="81"/>
      <c r="KE77" s="81"/>
      <c r="KF77" s="81"/>
      <c r="KG77" s="81"/>
      <c r="KH77" s="81"/>
      <c r="KI77" s="81"/>
      <c r="KJ77" s="81"/>
      <c r="KK77" s="81"/>
      <c r="KL77" s="81"/>
      <c r="KM77" s="81"/>
      <c r="KN77" s="81"/>
      <c r="KO77" s="82"/>
      <c r="KP77" s="80">
        <f>データ!DA7</f>
        <v>32.200000000000003</v>
      </c>
      <c r="KQ77" s="81"/>
      <c r="KR77" s="81"/>
      <c r="KS77" s="81"/>
      <c r="KT77" s="81"/>
      <c r="KU77" s="81"/>
      <c r="KV77" s="81"/>
      <c r="KW77" s="81"/>
      <c r="KX77" s="81"/>
      <c r="KY77" s="81"/>
      <c r="KZ77" s="81"/>
      <c r="LA77" s="81"/>
      <c r="LB77" s="81"/>
      <c r="LC77" s="81"/>
      <c r="LD77" s="82"/>
      <c r="LE77" s="80">
        <f>データ!DB7</f>
        <v>28.2</v>
      </c>
      <c r="LF77" s="81"/>
      <c r="LG77" s="81"/>
      <c r="LH77" s="81"/>
      <c r="LI77" s="81"/>
      <c r="LJ77" s="81"/>
      <c r="LK77" s="81"/>
      <c r="LL77" s="81"/>
      <c r="LM77" s="81"/>
      <c r="LN77" s="81"/>
      <c r="LO77" s="81"/>
      <c r="LP77" s="81"/>
      <c r="LQ77" s="81"/>
      <c r="LR77" s="81"/>
      <c r="LS77" s="82"/>
      <c r="LT77" s="80">
        <f>データ!DC7</f>
        <v>24.7</v>
      </c>
      <c r="LU77" s="81"/>
      <c r="LV77" s="81"/>
      <c r="LW77" s="81"/>
      <c r="LX77" s="81"/>
      <c r="LY77" s="81"/>
      <c r="LZ77" s="81"/>
      <c r="MA77" s="81"/>
      <c r="MB77" s="81"/>
      <c r="MC77" s="81"/>
      <c r="MD77" s="81"/>
      <c r="ME77" s="81"/>
      <c r="MF77" s="81"/>
      <c r="MG77" s="81"/>
      <c r="MH77" s="82"/>
      <c r="MI77" s="80">
        <f>データ!DD7</f>
        <v>19.600000000000001</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kgXJKJgNn7TwCC7N61RC08VrURD21gw6GovJFbvF4Q+kATtZPMBOA4BhJ1/uaHlQqn0boOtcQuu0AY71h6BjA==" saltValue="PsvaBpRer2y91CK+6SH4H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110</v>
      </c>
      <c r="AY5" s="59" t="s">
        <v>102</v>
      </c>
      <c r="AZ5" s="59" t="s">
        <v>103</v>
      </c>
      <c r="BA5" s="59" t="s">
        <v>104</v>
      </c>
      <c r="BB5" s="59" t="s">
        <v>105</v>
      </c>
      <c r="BC5" s="59" t="s">
        <v>106</v>
      </c>
      <c r="BD5" s="59" t="s">
        <v>107</v>
      </c>
      <c r="BE5" s="59" t="s">
        <v>108</v>
      </c>
      <c r="BF5" s="59" t="s">
        <v>98</v>
      </c>
      <c r="BG5" s="59" t="s">
        <v>111</v>
      </c>
      <c r="BH5" s="59" t="s">
        <v>100</v>
      </c>
      <c r="BI5" s="59" t="s">
        <v>110</v>
      </c>
      <c r="BJ5" s="59" t="s">
        <v>102</v>
      </c>
      <c r="BK5" s="59" t="s">
        <v>103</v>
      </c>
      <c r="BL5" s="59" t="s">
        <v>104</v>
      </c>
      <c r="BM5" s="59" t="s">
        <v>105</v>
      </c>
      <c r="BN5" s="59" t="s">
        <v>106</v>
      </c>
      <c r="BO5" s="59" t="s">
        <v>107</v>
      </c>
      <c r="BP5" s="59" t="s">
        <v>108</v>
      </c>
      <c r="BQ5" s="59" t="s">
        <v>98</v>
      </c>
      <c r="BR5" s="59" t="s">
        <v>99</v>
      </c>
      <c r="BS5" s="59" t="s">
        <v>100</v>
      </c>
      <c r="BT5" s="59" t="s">
        <v>110</v>
      </c>
      <c r="BU5" s="59" t="s">
        <v>112</v>
      </c>
      <c r="BV5" s="59" t="s">
        <v>103</v>
      </c>
      <c r="BW5" s="59" t="s">
        <v>104</v>
      </c>
      <c r="BX5" s="59" t="s">
        <v>105</v>
      </c>
      <c r="BY5" s="59" t="s">
        <v>106</v>
      </c>
      <c r="BZ5" s="59" t="s">
        <v>107</v>
      </c>
      <c r="CA5" s="59" t="s">
        <v>108</v>
      </c>
      <c r="CB5" s="59" t="s">
        <v>109</v>
      </c>
      <c r="CC5" s="59" t="s">
        <v>111</v>
      </c>
      <c r="CD5" s="59" t="s">
        <v>100</v>
      </c>
      <c r="CE5" s="59" t="s">
        <v>110</v>
      </c>
      <c r="CF5" s="59" t="s">
        <v>112</v>
      </c>
      <c r="CG5" s="59" t="s">
        <v>103</v>
      </c>
      <c r="CH5" s="59" t="s">
        <v>104</v>
      </c>
      <c r="CI5" s="59" t="s">
        <v>105</v>
      </c>
      <c r="CJ5" s="59" t="s">
        <v>106</v>
      </c>
      <c r="CK5" s="59" t="s">
        <v>107</v>
      </c>
      <c r="CL5" s="59" t="s">
        <v>108</v>
      </c>
      <c r="CM5" s="151"/>
      <c r="CN5" s="151"/>
      <c r="CO5" s="59" t="s">
        <v>109</v>
      </c>
      <c r="CP5" s="59" t="s">
        <v>99</v>
      </c>
      <c r="CQ5" s="59" t="s">
        <v>100</v>
      </c>
      <c r="CR5" s="59" t="s">
        <v>110</v>
      </c>
      <c r="CS5" s="59" t="s">
        <v>102</v>
      </c>
      <c r="CT5" s="59" t="s">
        <v>103</v>
      </c>
      <c r="CU5" s="59" t="s">
        <v>104</v>
      </c>
      <c r="CV5" s="59" t="s">
        <v>105</v>
      </c>
      <c r="CW5" s="59" t="s">
        <v>106</v>
      </c>
      <c r="CX5" s="59" t="s">
        <v>107</v>
      </c>
      <c r="CY5" s="59" t="s">
        <v>108</v>
      </c>
      <c r="CZ5" s="59" t="s">
        <v>109</v>
      </c>
      <c r="DA5" s="59" t="s">
        <v>99</v>
      </c>
      <c r="DB5" s="59" t="s">
        <v>100</v>
      </c>
      <c r="DC5" s="59" t="s">
        <v>101</v>
      </c>
      <c r="DD5" s="59" t="s">
        <v>112</v>
      </c>
      <c r="DE5" s="59" t="s">
        <v>103</v>
      </c>
      <c r="DF5" s="59" t="s">
        <v>104</v>
      </c>
      <c r="DG5" s="59" t="s">
        <v>105</v>
      </c>
      <c r="DH5" s="59" t="s">
        <v>106</v>
      </c>
      <c r="DI5" s="59" t="s">
        <v>107</v>
      </c>
      <c r="DJ5" s="59" t="s">
        <v>44</v>
      </c>
      <c r="DK5" s="59" t="s">
        <v>109</v>
      </c>
      <c r="DL5" s="59" t="s">
        <v>99</v>
      </c>
      <c r="DM5" s="59" t="s">
        <v>113</v>
      </c>
      <c r="DN5" s="59" t="s">
        <v>101</v>
      </c>
      <c r="DO5" s="59" t="s">
        <v>114</v>
      </c>
      <c r="DP5" s="59" t="s">
        <v>103</v>
      </c>
      <c r="DQ5" s="59" t="s">
        <v>104</v>
      </c>
      <c r="DR5" s="59" t="s">
        <v>105</v>
      </c>
      <c r="DS5" s="59" t="s">
        <v>106</v>
      </c>
      <c r="DT5" s="59" t="s">
        <v>107</v>
      </c>
      <c r="DU5" s="59" t="s">
        <v>108</v>
      </c>
    </row>
    <row r="6" spans="1:125" s="66" customFormat="1" x14ac:dyDescent="0.15">
      <c r="A6" s="49" t="s">
        <v>115</v>
      </c>
      <c r="B6" s="60">
        <f>B8</f>
        <v>2017</v>
      </c>
      <c r="C6" s="60">
        <f t="shared" ref="C6:X6" si="1">C8</f>
        <v>22012</v>
      </c>
      <c r="D6" s="60">
        <f t="shared" si="1"/>
        <v>47</v>
      </c>
      <c r="E6" s="60">
        <f t="shared" si="1"/>
        <v>14</v>
      </c>
      <c r="F6" s="60">
        <f t="shared" si="1"/>
        <v>0</v>
      </c>
      <c r="G6" s="60">
        <f t="shared" si="1"/>
        <v>4</v>
      </c>
      <c r="H6" s="60" t="str">
        <f>SUBSTITUTE(H8,"　","")</f>
        <v>青森県青森市</v>
      </c>
      <c r="I6" s="60" t="str">
        <f t="shared" si="1"/>
        <v>青森駅前公園地下駐車場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 附置義務駐車施設</v>
      </c>
      <c r="Q6" s="62" t="str">
        <f t="shared" si="1"/>
        <v>地下式</v>
      </c>
      <c r="R6" s="63">
        <f t="shared" si="1"/>
        <v>29</v>
      </c>
      <c r="S6" s="62" t="str">
        <f t="shared" si="1"/>
        <v>公共施設</v>
      </c>
      <c r="T6" s="62" t="str">
        <f t="shared" si="1"/>
        <v>無</v>
      </c>
      <c r="U6" s="63">
        <f t="shared" si="1"/>
        <v>3860</v>
      </c>
      <c r="V6" s="63">
        <f t="shared" si="1"/>
        <v>96</v>
      </c>
      <c r="W6" s="63">
        <f t="shared" si="1"/>
        <v>210</v>
      </c>
      <c r="X6" s="62" t="str">
        <f t="shared" si="1"/>
        <v>導入なし</v>
      </c>
      <c r="Y6" s="64">
        <f>IF(Y8="-",NA(),Y8)</f>
        <v>148.9</v>
      </c>
      <c r="Z6" s="64">
        <f t="shared" ref="Z6:AH6" si="2">IF(Z8="-",NA(),Z8)</f>
        <v>145.4</v>
      </c>
      <c r="AA6" s="64">
        <f t="shared" si="2"/>
        <v>149</v>
      </c>
      <c r="AB6" s="64">
        <f t="shared" si="2"/>
        <v>144.69999999999999</v>
      </c>
      <c r="AC6" s="64">
        <f t="shared" si="2"/>
        <v>149.80000000000001</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35.200000000000003</v>
      </c>
      <c r="BG6" s="64">
        <f t="shared" ref="BG6:BO6" si="5">IF(BG8="-",NA(),BG8)</f>
        <v>31.3</v>
      </c>
      <c r="BH6" s="64">
        <f t="shared" si="5"/>
        <v>31.1</v>
      </c>
      <c r="BI6" s="64">
        <f t="shared" si="5"/>
        <v>27.7</v>
      </c>
      <c r="BJ6" s="64">
        <f t="shared" si="5"/>
        <v>32.4</v>
      </c>
      <c r="BK6" s="64">
        <f t="shared" si="5"/>
        <v>15.3</v>
      </c>
      <c r="BL6" s="64">
        <f t="shared" si="5"/>
        <v>11.2</v>
      </c>
      <c r="BM6" s="64">
        <f t="shared" si="5"/>
        <v>8</v>
      </c>
      <c r="BN6" s="64">
        <f t="shared" si="5"/>
        <v>13.7</v>
      </c>
      <c r="BO6" s="64">
        <f t="shared" si="5"/>
        <v>7.5</v>
      </c>
      <c r="BP6" s="61" t="str">
        <f>IF(BP8="-","",IF(BP8="-","【-】","【"&amp;SUBSTITUTE(TEXT(BP8,"#,##0.0"),"-","△")&amp;"】"))</f>
        <v>【26.4】</v>
      </c>
      <c r="BQ6" s="65">
        <f>IF(BQ8="-",NA(),BQ8)</f>
        <v>10984</v>
      </c>
      <c r="BR6" s="65">
        <f t="shared" ref="BR6:BZ6" si="6">IF(BR8="-",NA(),BR8)</f>
        <v>10239</v>
      </c>
      <c r="BS6" s="65">
        <f t="shared" si="6"/>
        <v>10577</v>
      </c>
      <c r="BT6" s="65">
        <f t="shared" si="6"/>
        <v>9507</v>
      </c>
      <c r="BU6" s="65">
        <f t="shared" si="6"/>
        <v>9527</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116</v>
      </c>
      <c r="CM6" s="63">
        <f t="shared" ref="CM6:CN6" si="7">CM8</f>
        <v>452981</v>
      </c>
      <c r="CN6" s="63">
        <f t="shared" si="7"/>
        <v>3614</v>
      </c>
      <c r="CO6" s="64"/>
      <c r="CP6" s="64"/>
      <c r="CQ6" s="64"/>
      <c r="CR6" s="64"/>
      <c r="CS6" s="64"/>
      <c r="CT6" s="64"/>
      <c r="CU6" s="64"/>
      <c r="CV6" s="64"/>
      <c r="CW6" s="64"/>
      <c r="CX6" s="64"/>
      <c r="CY6" s="61" t="s">
        <v>117</v>
      </c>
      <c r="CZ6" s="64">
        <f>IF(CZ8="-",NA(),CZ8)</f>
        <v>34.9</v>
      </c>
      <c r="DA6" s="64">
        <f t="shared" ref="DA6:DI6" si="8">IF(DA8="-",NA(),DA8)</f>
        <v>32.200000000000003</v>
      </c>
      <c r="DB6" s="64">
        <f t="shared" si="8"/>
        <v>28.2</v>
      </c>
      <c r="DC6" s="64">
        <f t="shared" si="8"/>
        <v>24.7</v>
      </c>
      <c r="DD6" s="64">
        <f t="shared" si="8"/>
        <v>19.600000000000001</v>
      </c>
      <c r="DE6" s="64">
        <f t="shared" si="8"/>
        <v>192.7</v>
      </c>
      <c r="DF6" s="64">
        <f t="shared" si="8"/>
        <v>141.9</v>
      </c>
      <c r="DG6" s="64">
        <f t="shared" si="8"/>
        <v>181.6</v>
      </c>
      <c r="DH6" s="64">
        <f t="shared" si="8"/>
        <v>148.9</v>
      </c>
      <c r="DI6" s="64">
        <f t="shared" si="8"/>
        <v>135.30000000000001</v>
      </c>
      <c r="DJ6" s="61" t="str">
        <f>IF(DJ8="-","",IF(DJ8="-","【-】","【"&amp;SUBSTITUTE(TEXT(DJ8,"#,##0.0"),"-","△")&amp;"】"))</f>
        <v>【120.3】</v>
      </c>
      <c r="DK6" s="64">
        <f>IF(DK8="-",NA(),DK8)</f>
        <v>361.5</v>
      </c>
      <c r="DL6" s="64">
        <f t="shared" ref="DL6:DT6" si="9">IF(DL8="-",NA(),DL8)</f>
        <v>340.6</v>
      </c>
      <c r="DM6" s="64">
        <f t="shared" si="9"/>
        <v>330.2</v>
      </c>
      <c r="DN6" s="64">
        <f t="shared" si="9"/>
        <v>316.7</v>
      </c>
      <c r="DO6" s="64">
        <f t="shared" si="9"/>
        <v>316.7</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118</v>
      </c>
      <c r="B7" s="60">
        <f t="shared" ref="B7:X7" si="10">B8</f>
        <v>2017</v>
      </c>
      <c r="C7" s="60">
        <f t="shared" si="10"/>
        <v>22012</v>
      </c>
      <c r="D7" s="60">
        <f t="shared" si="10"/>
        <v>47</v>
      </c>
      <c r="E7" s="60">
        <f t="shared" si="10"/>
        <v>14</v>
      </c>
      <c r="F7" s="60">
        <f t="shared" si="10"/>
        <v>0</v>
      </c>
      <c r="G7" s="60">
        <f t="shared" si="10"/>
        <v>4</v>
      </c>
      <c r="H7" s="60" t="str">
        <f t="shared" si="10"/>
        <v>青森県　青森市</v>
      </c>
      <c r="I7" s="60" t="str">
        <f t="shared" si="10"/>
        <v>青森駅前公園地下駐車場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 附置義務駐車施設</v>
      </c>
      <c r="Q7" s="62" t="str">
        <f t="shared" si="10"/>
        <v>地下式</v>
      </c>
      <c r="R7" s="63">
        <f t="shared" si="10"/>
        <v>29</v>
      </c>
      <c r="S7" s="62" t="str">
        <f t="shared" si="10"/>
        <v>公共施設</v>
      </c>
      <c r="T7" s="62" t="str">
        <f t="shared" si="10"/>
        <v>無</v>
      </c>
      <c r="U7" s="63">
        <f t="shared" si="10"/>
        <v>3860</v>
      </c>
      <c r="V7" s="63">
        <f t="shared" si="10"/>
        <v>96</v>
      </c>
      <c r="W7" s="63">
        <f t="shared" si="10"/>
        <v>210</v>
      </c>
      <c r="X7" s="62" t="str">
        <f t="shared" si="10"/>
        <v>導入なし</v>
      </c>
      <c r="Y7" s="64">
        <f>Y8</f>
        <v>148.9</v>
      </c>
      <c r="Z7" s="64">
        <f t="shared" ref="Z7:AH7" si="11">Z8</f>
        <v>145.4</v>
      </c>
      <c r="AA7" s="64">
        <f t="shared" si="11"/>
        <v>149</v>
      </c>
      <c r="AB7" s="64">
        <f t="shared" si="11"/>
        <v>144.69999999999999</v>
      </c>
      <c r="AC7" s="64">
        <f t="shared" si="11"/>
        <v>149.80000000000001</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35.200000000000003</v>
      </c>
      <c r="BG7" s="64">
        <f t="shared" ref="BG7:BO7" si="14">BG8</f>
        <v>31.3</v>
      </c>
      <c r="BH7" s="64">
        <f t="shared" si="14"/>
        <v>31.1</v>
      </c>
      <c r="BI7" s="64">
        <f t="shared" si="14"/>
        <v>27.7</v>
      </c>
      <c r="BJ7" s="64">
        <f t="shared" si="14"/>
        <v>32.4</v>
      </c>
      <c r="BK7" s="64">
        <f t="shared" si="14"/>
        <v>15.3</v>
      </c>
      <c r="BL7" s="64">
        <f t="shared" si="14"/>
        <v>11.2</v>
      </c>
      <c r="BM7" s="64">
        <f t="shared" si="14"/>
        <v>8</v>
      </c>
      <c r="BN7" s="64">
        <f t="shared" si="14"/>
        <v>13.7</v>
      </c>
      <c r="BO7" s="64">
        <f t="shared" si="14"/>
        <v>7.5</v>
      </c>
      <c r="BP7" s="61"/>
      <c r="BQ7" s="65">
        <f>BQ8</f>
        <v>10984</v>
      </c>
      <c r="BR7" s="65">
        <f t="shared" ref="BR7:BZ7" si="15">BR8</f>
        <v>10239</v>
      </c>
      <c r="BS7" s="65">
        <f t="shared" si="15"/>
        <v>10577</v>
      </c>
      <c r="BT7" s="65">
        <f t="shared" si="15"/>
        <v>9507</v>
      </c>
      <c r="BU7" s="65">
        <f t="shared" si="15"/>
        <v>9527</v>
      </c>
      <c r="BV7" s="65">
        <f t="shared" si="15"/>
        <v>19003</v>
      </c>
      <c r="BW7" s="65">
        <f t="shared" si="15"/>
        <v>19615</v>
      </c>
      <c r="BX7" s="65">
        <f t="shared" si="15"/>
        <v>21116</v>
      </c>
      <c r="BY7" s="65">
        <f t="shared" si="15"/>
        <v>20714</v>
      </c>
      <c r="BZ7" s="65">
        <f t="shared" si="15"/>
        <v>16622</v>
      </c>
      <c r="CA7" s="63"/>
      <c r="CB7" s="64" t="s">
        <v>119</v>
      </c>
      <c r="CC7" s="64" t="s">
        <v>119</v>
      </c>
      <c r="CD7" s="64" t="s">
        <v>119</v>
      </c>
      <c r="CE7" s="64" t="s">
        <v>119</v>
      </c>
      <c r="CF7" s="64" t="s">
        <v>119</v>
      </c>
      <c r="CG7" s="64" t="s">
        <v>119</v>
      </c>
      <c r="CH7" s="64" t="s">
        <v>119</v>
      </c>
      <c r="CI7" s="64" t="s">
        <v>119</v>
      </c>
      <c r="CJ7" s="64" t="s">
        <v>119</v>
      </c>
      <c r="CK7" s="64" t="s">
        <v>120</v>
      </c>
      <c r="CL7" s="61"/>
      <c r="CM7" s="63">
        <f>CM8</f>
        <v>452981</v>
      </c>
      <c r="CN7" s="63">
        <f>CN8</f>
        <v>3614</v>
      </c>
      <c r="CO7" s="64" t="s">
        <v>119</v>
      </c>
      <c r="CP7" s="64" t="s">
        <v>119</v>
      </c>
      <c r="CQ7" s="64" t="s">
        <v>119</v>
      </c>
      <c r="CR7" s="64" t="s">
        <v>119</v>
      </c>
      <c r="CS7" s="64" t="s">
        <v>119</v>
      </c>
      <c r="CT7" s="64" t="s">
        <v>119</v>
      </c>
      <c r="CU7" s="64" t="s">
        <v>119</v>
      </c>
      <c r="CV7" s="64" t="s">
        <v>119</v>
      </c>
      <c r="CW7" s="64" t="s">
        <v>119</v>
      </c>
      <c r="CX7" s="64" t="s">
        <v>121</v>
      </c>
      <c r="CY7" s="61"/>
      <c r="CZ7" s="64">
        <f>CZ8</f>
        <v>34.9</v>
      </c>
      <c r="DA7" s="64">
        <f t="shared" ref="DA7:DI7" si="16">DA8</f>
        <v>32.200000000000003</v>
      </c>
      <c r="DB7" s="64">
        <f t="shared" si="16"/>
        <v>28.2</v>
      </c>
      <c r="DC7" s="64">
        <f t="shared" si="16"/>
        <v>24.7</v>
      </c>
      <c r="DD7" s="64">
        <f t="shared" si="16"/>
        <v>19.600000000000001</v>
      </c>
      <c r="DE7" s="64">
        <f t="shared" si="16"/>
        <v>192.7</v>
      </c>
      <c r="DF7" s="64">
        <f t="shared" si="16"/>
        <v>141.9</v>
      </c>
      <c r="DG7" s="64">
        <f t="shared" si="16"/>
        <v>181.6</v>
      </c>
      <c r="DH7" s="64">
        <f t="shared" si="16"/>
        <v>148.9</v>
      </c>
      <c r="DI7" s="64">
        <f t="shared" si="16"/>
        <v>135.30000000000001</v>
      </c>
      <c r="DJ7" s="61"/>
      <c r="DK7" s="64">
        <f>DK8</f>
        <v>361.5</v>
      </c>
      <c r="DL7" s="64">
        <f t="shared" ref="DL7:DT7" si="17">DL8</f>
        <v>340.6</v>
      </c>
      <c r="DM7" s="64">
        <f t="shared" si="17"/>
        <v>330.2</v>
      </c>
      <c r="DN7" s="64">
        <f t="shared" si="17"/>
        <v>316.7</v>
      </c>
      <c r="DO7" s="64">
        <f t="shared" si="17"/>
        <v>316.7</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22012</v>
      </c>
      <c r="D8" s="67">
        <v>47</v>
      </c>
      <c r="E8" s="67">
        <v>14</v>
      </c>
      <c r="F8" s="67">
        <v>0</v>
      </c>
      <c r="G8" s="67">
        <v>4</v>
      </c>
      <c r="H8" s="67" t="s">
        <v>122</v>
      </c>
      <c r="I8" s="67" t="s">
        <v>123</v>
      </c>
      <c r="J8" s="67" t="s">
        <v>124</v>
      </c>
      <c r="K8" s="67" t="s">
        <v>125</v>
      </c>
      <c r="L8" s="67" t="s">
        <v>126</v>
      </c>
      <c r="M8" s="67" t="s">
        <v>127</v>
      </c>
      <c r="N8" s="67" t="s">
        <v>128</v>
      </c>
      <c r="O8" s="68" t="s">
        <v>129</v>
      </c>
      <c r="P8" s="69" t="s">
        <v>130</v>
      </c>
      <c r="Q8" s="69" t="s">
        <v>131</v>
      </c>
      <c r="R8" s="70">
        <v>29</v>
      </c>
      <c r="S8" s="69" t="s">
        <v>132</v>
      </c>
      <c r="T8" s="69" t="s">
        <v>133</v>
      </c>
      <c r="U8" s="70">
        <v>3860</v>
      </c>
      <c r="V8" s="70">
        <v>96</v>
      </c>
      <c r="W8" s="70">
        <v>210</v>
      </c>
      <c r="X8" s="69" t="s">
        <v>134</v>
      </c>
      <c r="Y8" s="71">
        <v>148.9</v>
      </c>
      <c r="Z8" s="71">
        <v>145.4</v>
      </c>
      <c r="AA8" s="71">
        <v>149</v>
      </c>
      <c r="AB8" s="71">
        <v>144.69999999999999</v>
      </c>
      <c r="AC8" s="71">
        <v>149.80000000000001</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35.200000000000003</v>
      </c>
      <c r="BG8" s="71">
        <v>31.3</v>
      </c>
      <c r="BH8" s="71">
        <v>31.1</v>
      </c>
      <c r="BI8" s="71">
        <v>27.7</v>
      </c>
      <c r="BJ8" s="71">
        <v>32.4</v>
      </c>
      <c r="BK8" s="71">
        <v>15.3</v>
      </c>
      <c r="BL8" s="71">
        <v>11.2</v>
      </c>
      <c r="BM8" s="71">
        <v>8</v>
      </c>
      <c r="BN8" s="71">
        <v>13.7</v>
      </c>
      <c r="BO8" s="71">
        <v>7.5</v>
      </c>
      <c r="BP8" s="68">
        <v>26.4</v>
      </c>
      <c r="BQ8" s="72">
        <v>10984</v>
      </c>
      <c r="BR8" s="72">
        <v>10239</v>
      </c>
      <c r="BS8" s="72">
        <v>10577</v>
      </c>
      <c r="BT8" s="73">
        <v>9507</v>
      </c>
      <c r="BU8" s="73">
        <v>9527</v>
      </c>
      <c r="BV8" s="72">
        <v>19003</v>
      </c>
      <c r="BW8" s="72">
        <v>19615</v>
      </c>
      <c r="BX8" s="72">
        <v>21116</v>
      </c>
      <c r="BY8" s="72">
        <v>20714</v>
      </c>
      <c r="BZ8" s="72">
        <v>16622</v>
      </c>
      <c r="CA8" s="70">
        <v>15069</v>
      </c>
      <c r="CB8" s="71" t="s">
        <v>126</v>
      </c>
      <c r="CC8" s="71" t="s">
        <v>126</v>
      </c>
      <c r="CD8" s="71" t="s">
        <v>126</v>
      </c>
      <c r="CE8" s="71" t="s">
        <v>126</v>
      </c>
      <c r="CF8" s="71" t="s">
        <v>126</v>
      </c>
      <c r="CG8" s="71" t="s">
        <v>126</v>
      </c>
      <c r="CH8" s="71" t="s">
        <v>126</v>
      </c>
      <c r="CI8" s="71" t="s">
        <v>126</v>
      </c>
      <c r="CJ8" s="71" t="s">
        <v>126</v>
      </c>
      <c r="CK8" s="71" t="s">
        <v>126</v>
      </c>
      <c r="CL8" s="68" t="s">
        <v>126</v>
      </c>
      <c r="CM8" s="70">
        <v>452981</v>
      </c>
      <c r="CN8" s="70">
        <v>3614</v>
      </c>
      <c r="CO8" s="71" t="s">
        <v>126</v>
      </c>
      <c r="CP8" s="71" t="s">
        <v>126</v>
      </c>
      <c r="CQ8" s="71" t="s">
        <v>126</v>
      </c>
      <c r="CR8" s="71" t="s">
        <v>126</v>
      </c>
      <c r="CS8" s="71" t="s">
        <v>126</v>
      </c>
      <c r="CT8" s="71" t="s">
        <v>126</v>
      </c>
      <c r="CU8" s="71" t="s">
        <v>126</v>
      </c>
      <c r="CV8" s="71" t="s">
        <v>126</v>
      </c>
      <c r="CW8" s="71" t="s">
        <v>126</v>
      </c>
      <c r="CX8" s="71" t="s">
        <v>126</v>
      </c>
      <c r="CY8" s="68" t="s">
        <v>126</v>
      </c>
      <c r="CZ8" s="71">
        <v>34.9</v>
      </c>
      <c r="DA8" s="71">
        <v>32.200000000000003</v>
      </c>
      <c r="DB8" s="71">
        <v>28.2</v>
      </c>
      <c r="DC8" s="71">
        <v>24.7</v>
      </c>
      <c r="DD8" s="71">
        <v>19.600000000000001</v>
      </c>
      <c r="DE8" s="71">
        <v>192.7</v>
      </c>
      <c r="DF8" s="71">
        <v>141.9</v>
      </c>
      <c r="DG8" s="71">
        <v>181.6</v>
      </c>
      <c r="DH8" s="71">
        <v>148.9</v>
      </c>
      <c r="DI8" s="71">
        <v>135.30000000000001</v>
      </c>
      <c r="DJ8" s="68">
        <v>120.3</v>
      </c>
      <c r="DK8" s="71">
        <v>361.5</v>
      </c>
      <c r="DL8" s="71">
        <v>340.6</v>
      </c>
      <c r="DM8" s="71">
        <v>330.2</v>
      </c>
      <c r="DN8" s="71">
        <v>316.7</v>
      </c>
      <c r="DO8" s="71">
        <v>316.7</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2018-12-07T10:27:15Z</dcterms:created>
  <dcterms:modified xsi:type="dcterms:W3CDTF">2019-02-01T07:17:51Z</dcterms:modified>
  <cp:category/>
</cp:coreProperties>
</file>