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3.50\fs_l\11071000___財政課\平成31年度\公営企業\02_照会\020130〆_経営比較分析表（H30決算）の分析等について\00_作業フォルダ\駐車場\"/>
    </mc:Choice>
  </mc:AlternateContent>
  <workbookProtection workbookAlgorithmName="SHA-512" workbookHashValue="/7p8hEkdZaw0o1DXnI23LOa7798l+sgiosh/F8ex6WfxhZba/VCL4/jmz3EJdcQQymgBsppNzqZa16kj0gaG7A==" workbookSaltValue="tm+1WNbAbggfqA0E5f7pz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IE76" i="4"/>
  <c r="BZ30" i="4"/>
  <c r="LT76" i="4"/>
  <c r="GQ51" i="4"/>
  <c r="LH30" i="4"/>
  <c r="BZ51" i="4"/>
  <c r="GQ30" i="4"/>
  <c r="BG30" i="4"/>
  <c r="KO30" i="4"/>
  <c r="BG51" i="4"/>
  <c r="AV76" i="4"/>
  <c r="KO51" i="4"/>
  <c r="LE76" i="4"/>
  <c r="FX51" i="4"/>
  <c r="HP76" i="4"/>
  <c r="FX30" i="4"/>
  <c r="FE51" i="4"/>
  <c r="HA76" i="4"/>
  <c r="AN51" i="4"/>
  <c r="FE30" i="4"/>
  <c r="JV30" i="4"/>
  <c r="AN30" i="4"/>
  <c r="JV51" i="4"/>
  <c r="AG76" i="4"/>
  <c r="KP76" i="4"/>
  <c r="KA76" i="4"/>
  <c r="EL51" i="4"/>
  <c r="JC30" i="4"/>
  <c r="U30" i="4"/>
  <c r="GL76" i="4"/>
  <c r="U51" i="4"/>
  <c r="EL30" i="4"/>
  <c r="R76" i="4"/>
  <c r="JC51"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<sst xmlns="http://schemas.openxmlformats.org/spreadsheetml/2006/main" count="278" uniqueCount="133">
  <si>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</si>
  <si>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</si>
  <si>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</si>
  <si>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</si>
  <si>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</si>
  <si>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</si>
  <si>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</si>
  <si>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</si>
  <si>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</si>
  <si>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</si>
  <si>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</si>
  <si>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</si>
  <si>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</si>
  <si>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</si>
  <si>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</si>
  <si>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</si>
  <si>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</si>
  <si>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</si>
  <si>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</si>
  <si>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</si>
  <si>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</si>
  <si>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</si>
  <si>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</si>
  <si>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</si>
  <si>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</si>
  <si>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</si>
  <si>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</si>
  <si>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</si>
  <si>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</si>
  <si>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</si>
  <si>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</si>
  <si>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</si>
  <si>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</si>
  <si>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</si>
  <si>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</si>
  <si>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</si>
  <si>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</si>
  <si>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</si>
  <si>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</si>
  <si>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</si>
  <si>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</si>
  <si>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</si>
  <si>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</si>
  <si>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</si>
  <si>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</si>
  <si>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</si>
  <si>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</si>
  <si>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</si>
  <si>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</si>
  <si>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</si>
  <si>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</si>
  <si>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</si>
  <si>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</si>
  <si>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</si>
  <si>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</si>
  <si>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</si>
  <si>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</si>
  <si>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</si>
  <si>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</si>
  <si>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</si>
  <si>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</si>
  <si>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</si>
  <si>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</si>
  <si>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</si>
  <si>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</si>
  <si>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</si>
  <si>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</si>
  <si>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</si>
  <si>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</si>
  <si>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</si>
  <si>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</si>
  <si>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</si>
  <si>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</si>
  <si>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</si>
  <si>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</si>
  <si>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</si>
  <si>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</si>
  <si>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</si>
  <si>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</si>
  <si>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</si>
  <si>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</si>
  <si>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</si>
  <si>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</si>
  <si>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</si>
  <si>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</si>
  <si>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</si>
  <si>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</si>
  <si>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</si>
  <si>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</si>
  <si>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</si>
  <si>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</si>
  <si>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</si>
  <si>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</si>
  <si>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</si>
  <si>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</si>
  <si>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</si>
  <si>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</si>
  <si>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</si>
  <si>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</si>
  <si>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</si>
  <si>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</si>
  <si>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</si>
  <si>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</si>
  <si>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</si>
  <si>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当該値(N-4)</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</si>
  <si>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</si>
  <si>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</si>
  <si>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</si>
  <si>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</si>
  <si>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</si>
  <si>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</si>
  <si>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青森県　青森市</t>
  </si>
  <si>
    <t>青森市文化会館地下駐車場</t>
  </si>
  <si>
    <t>法非適用</t>
  </si>
  <si>
    <t>駐車場整備事業</t>
  </si>
  <si>
    <t>-</t>
  </si>
  <si>
    <t>Ａ２Ｂ２</t>
  </si>
  <si>
    <t>非設置</t>
  </si>
  <si>
    <t>該当数値なし</t>
  </si>
  <si>
    <t>都市計画駐車場 届出駐車場 附置義務駐車施設</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</si>
  <si>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</si>
  <si>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</si>
  <si>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</si>
  <si>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</si>
  <si>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</si>
  <si>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</si>
  <si>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</si>
  <si>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</si>
  <si>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</si>
  <si>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H30年度の収益的収支比率は前年度から減少したものの、類似施設平均を上回っている。料金収入により総費用等を賄えている状況にあり、単年度の収支は黒字が続いている安定した状況である。</t>
    <rPh sb="3" eb="5">
      <t>ネンド</t>
    </rPh>
    <rPh sb="14" eb="17">
      <t>ゼンネンド</t>
    </rPh>
    <rPh sb="19" eb="21">
      <t>ゲンショウ</t>
    </rPh>
    <rPh sb="27" eb="29">
      <t>ルイジ</t>
    </rPh>
    <rPh sb="79" eb="81">
      <t>アンテイ</t>
    </rPh>
    <phoneticPr fontId="5"/>
  </si>
  <si>
    <t>将来に渡る設備投資については、現時点では見込まれていないものの、建設後30年以上が経過していることから検討の必要がある。</t>
    <rPh sb="51" eb="53">
      <t>ケントウ</t>
    </rPh>
    <rPh sb="54" eb="56">
      <t>ヒツヨウ</t>
    </rPh>
    <phoneticPr fontId="5"/>
  </si>
  <si>
    <t>稼働率が類似施設平均と比較し、低い状況である。同施設のホールや会議室等の稼働率の影響のほか、近隣に低料金の民間駐車場が増加していることから稼働率が上がらないものと考えられる。</t>
    <phoneticPr fontId="5"/>
  </si>
  <si>
    <t>施設に付随した駐車場という特性や建設当時から近隣の駐車場環境も変化していることなど周辺環境の影響により、稼働率は低い水準で推移しているものの、収益は黒字が続いていることから、引き続き安定経営に勤めていく。</t>
    <rPh sb="0" eb="2">
      <t>シセツ</t>
    </rPh>
    <rPh sb="41" eb="43">
      <t>シュウヘン</t>
    </rPh>
    <rPh sb="43" eb="45">
      <t>カンキョウ</t>
    </rPh>
    <rPh sb="46" eb="48">
      <t>エイキョウ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</si>
</sst>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268.39999999999998</c:v>
                </c:pt>
                <c:pt idx="1">
                  <c:v>258.10000000000002</c:v>
                </c:pt>
                <c:pt idx="2">
                  <c:v>257.60000000000002</c:v>
                </c:pt>
                <c:pt idx="3">
                  <c:v>238.4</c:v>
                </c:pt>
                <c:pt idx="4">
                  <c:v>175.2</c:v>
                </c:pt>
              </c:numCache>
            </c:numRef>
          </c:val>
          <c:extLst xmlns:c16r2="http://schemas.microsoft.com/office/drawing/2015/06/chart">
            <c:ext xmlns:c16="http://schemas.microsoft.com/office/drawing/2014/chart" uri="{C3380CC4-5D6E-409C-BE32-E72D297353CC}">
              <c16:uniqueId val="{00000000-7555-4DA4-8E62-A6D1665CCA0C}"/>
            </c:ext>
          </c:extLst>
        </c:ser>
        <c:dLbls>
          <c:showLegendKey val="0"/>
          <c:showVal val="0"/>
          <c:showCatName val="0"/>
          <c:showSerName val="0"/>
          <c:showPercent val="0"/>
          <c:showBubbleSize val="0"/>
        </c:dLbls>
        <c:gapWidth val="150"/>
        <c:axId val="384774496"/>
        <c:axId val="38477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135.30000000000001</c:v>
                </c:pt>
                <c:pt idx="1">
                  <c:v>133.5</c:v>
                </c:pt>
                <c:pt idx="2">
                  <c:v>136.30000000000001</c:v>
                </c:pt>
                <c:pt idx="3">
                  <c:v>130.9</c:v>
                </c:pt>
                <c:pt idx="4">
                  <c:v>155.30000000000001</c:v>
                </c:pt>
              </c:numCache>
            </c:numRef>
          </c:val>
          <c:smooth val="0"/>
          <c:extLst xmlns:c16r2="http://schemas.microsoft.com/office/drawing/2015/06/chart">
            <c:ext xmlns:c16="http://schemas.microsoft.com/office/drawing/2014/chart" uri="{C3380CC4-5D6E-409C-BE32-E72D297353CC}">
              <c16:uniqueId val="{00000001-7555-4DA4-8E62-A6D1665CCA0C}"/>
            </c:ext>
          </c:extLst>
        </c:ser>
        <c:dLbls>
          <c:showLegendKey val="0"/>
          <c:showVal val="0"/>
          <c:showCatName val="0"/>
          <c:showSerName val="0"/>
          <c:showPercent val="0"/>
          <c:showBubbleSize val="0"/>
        </c:dLbls>
        <c:marker val="1"/>
        <c:smooth val="0"/>
        <c:axId val="384774496"/>
        <c:axId val="384770968"/>
      </c:lineChart>
      <c:dateAx>
        <c:axId val="384774496"/>
        <c:scaling>
          <c:orientation val="minMax"/>
        </c:scaling>
        <c:delete val="1"/>
        <c:axPos val="b"/>
        <c:numFmt formatCode="ge" sourceLinked="1"/>
        <c:majorTickMark val="none"/>
        <c:minorTickMark val="none"/>
        <c:tickLblPos val="none"/>
        <c:crossAx val="384770968"/>
        <c:crosses val="autoZero"/>
        <c:auto val="1"/>
        <c:lblOffset val="100"/>
        <c:baseTimeUnit val="years"/>
      </c:dateAx>
      <c:valAx>
        <c:axId val="38477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7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EAB-4919-A71B-F4A6C4BD8D91}"/>
            </c:ext>
          </c:extLst>
        </c:ser>
        <c:dLbls>
          <c:showLegendKey val="0"/>
          <c:showVal val="0"/>
          <c:showCatName val="0"/>
          <c:showSerName val="0"/>
          <c:showPercent val="0"/>
          <c:showBubbleSize val="0"/>
        </c:dLbls>
        <c:gapWidth val="150"/>
        <c:axId val="384771360"/>
        <c:axId val="38477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141.9</c:v>
                </c:pt>
                <c:pt idx="1">
                  <c:v>181.6</c:v>
                </c:pt>
                <c:pt idx="2">
                  <c:v>148.9</c:v>
                </c:pt>
                <c:pt idx="3">
                  <c:v>135.30000000000001</c:v>
                </c:pt>
                <c:pt idx="4">
                  <c:v>110.8</c:v>
                </c:pt>
              </c:numCache>
            </c:numRef>
          </c:val>
          <c:smooth val="0"/>
          <c:extLst xmlns:c16r2="http://schemas.microsoft.com/office/drawing/2015/06/chart">
            <c:ext xmlns:c16="http://schemas.microsoft.com/office/drawing/2014/chart" uri="{C3380CC4-5D6E-409C-BE32-E72D297353CC}">
              <c16:uniqueId val="{00000001-0EAB-4919-A71B-F4A6C4BD8D91}"/>
            </c:ext>
          </c:extLst>
        </c:ser>
        <c:dLbls>
          <c:showLegendKey val="0"/>
          <c:showVal val="0"/>
          <c:showCatName val="0"/>
          <c:showSerName val="0"/>
          <c:showPercent val="0"/>
          <c:showBubbleSize val="0"/>
        </c:dLbls>
        <c:marker val="1"/>
        <c:smooth val="0"/>
        <c:axId val="384771360"/>
        <c:axId val="384772144"/>
      </c:lineChart>
      <c:dateAx>
        <c:axId val="384771360"/>
        <c:scaling>
          <c:orientation val="minMax"/>
        </c:scaling>
        <c:delete val="1"/>
        <c:axPos val="b"/>
        <c:numFmt formatCode="ge" sourceLinked="1"/>
        <c:majorTickMark val="none"/>
        <c:minorTickMark val="none"/>
        <c:tickLblPos val="none"/>
        <c:crossAx val="384772144"/>
        <c:crosses val="autoZero"/>
        <c:auto val="1"/>
        <c:lblOffset val="100"/>
        <c:baseTimeUnit val="years"/>
      </c:dateAx>
      <c:valAx>
        <c:axId val="384772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71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D2FF-4C4C-ADD3-59174F7B831F}"/>
            </c:ext>
          </c:extLst>
        </c:ser>
        <c:dLbls>
          <c:showLegendKey val="0"/>
          <c:showVal val="0"/>
          <c:showCatName val="0"/>
          <c:showSerName val="0"/>
          <c:showPercent val="0"/>
          <c:showBubbleSize val="0"/>
        </c:dLbls>
        <c:gapWidth val="150"/>
        <c:axId val="384773320"/>
        <c:axId val="38477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D2FF-4C4C-ADD3-59174F7B831F}"/>
            </c:ext>
          </c:extLst>
        </c:ser>
        <c:dLbls>
          <c:showLegendKey val="0"/>
          <c:showVal val="0"/>
          <c:showCatName val="0"/>
          <c:showSerName val="0"/>
          <c:showPercent val="0"/>
          <c:showBubbleSize val="0"/>
        </c:dLbls>
        <c:marker val="1"/>
        <c:smooth val="0"/>
        <c:axId val="384773320"/>
        <c:axId val="384773712"/>
      </c:lineChart>
      <c:dateAx>
        <c:axId val="384773320"/>
        <c:scaling>
          <c:orientation val="minMax"/>
        </c:scaling>
        <c:delete val="1"/>
        <c:axPos val="b"/>
        <c:numFmt formatCode="ge" sourceLinked="1"/>
        <c:majorTickMark val="none"/>
        <c:minorTickMark val="none"/>
        <c:tickLblPos val="none"/>
        <c:crossAx val="384773712"/>
        <c:crosses val="autoZero"/>
        <c:auto val="1"/>
        <c:lblOffset val="100"/>
        <c:baseTimeUnit val="years"/>
      </c:dateAx>
      <c:valAx>
        <c:axId val="384773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4773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9BA-44E4-965A-2FA171E60C19}"/>
            </c:ext>
          </c:extLst>
        </c:ser>
        <c:dLbls>
          <c:showLegendKey val="0"/>
          <c:showVal val="0"/>
          <c:showCatName val="0"/>
          <c:showSerName val="0"/>
          <c:showPercent val="0"/>
          <c:showBubbleSize val="0"/>
        </c:dLbls>
        <c:gapWidth val="150"/>
        <c:axId val="386309584"/>
        <c:axId val="38631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9BA-44E4-965A-2FA171E60C19}"/>
            </c:ext>
          </c:extLst>
        </c:ser>
        <c:dLbls>
          <c:showLegendKey val="0"/>
          <c:showVal val="0"/>
          <c:showCatName val="0"/>
          <c:showSerName val="0"/>
          <c:showPercent val="0"/>
          <c:showBubbleSize val="0"/>
        </c:dLbls>
        <c:marker val="1"/>
        <c:smooth val="0"/>
        <c:axId val="386309584"/>
        <c:axId val="386311152"/>
      </c:lineChart>
      <c:dateAx>
        <c:axId val="386309584"/>
        <c:scaling>
          <c:orientation val="minMax"/>
        </c:scaling>
        <c:delete val="1"/>
        <c:axPos val="b"/>
        <c:numFmt formatCode="ge" sourceLinked="1"/>
        <c:majorTickMark val="none"/>
        <c:minorTickMark val="none"/>
        <c:tickLblPos val="none"/>
        <c:crossAx val="386311152"/>
        <c:crosses val="autoZero"/>
        <c:auto val="1"/>
        <c:lblOffset val="100"/>
        <c:baseTimeUnit val="years"/>
      </c:dateAx>
      <c:valAx>
        <c:axId val="386311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309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1C8-4153-9F34-1BA631007920}"/>
            </c:ext>
          </c:extLst>
        </c:ser>
        <c:dLbls>
          <c:showLegendKey val="0"/>
          <c:showVal val="0"/>
          <c:showCatName val="0"/>
          <c:showSerName val="0"/>
          <c:showPercent val="0"/>
          <c:showBubbleSize val="0"/>
        </c:dLbls>
        <c:gapWidth val="150"/>
        <c:axId val="386313896"/>
        <c:axId val="38630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7.6</c:v>
                </c:pt>
                <c:pt idx="1">
                  <c:v>7.1</c:v>
                </c:pt>
                <c:pt idx="2">
                  <c:v>5.5</c:v>
                </c:pt>
                <c:pt idx="3">
                  <c:v>5.2</c:v>
                </c:pt>
                <c:pt idx="4">
                  <c:v>3.9</c:v>
                </c:pt>
              </c:numCache>
            </c:numRef>
          </c:val>
          <c:smooth val="0"/>
          <c:extLst xmlns:c16r2="http://schemas.microsoft.com/office/drawing/2015/06/chart">
            <c:ext xmlns:c16="http://schemas.microsoft.com/office/drawing/2014/chart" uri="{C3380CC4-5D6E-409C-BE32-E72D297353CC}">
              <c16:uniqueId val="{00000001-01C8-4153-9F34-1BA631007920}"/>
            </c:ext>
          </c:extLst>
        </c:ser>
        <c:dLbls>
          <c:showLegendKey val="0"/>
          <c:showVal val="0"/>
          <c:showCatName val="0"/>
          <c:showSerName val="0"/>
          <c:showPercent val="0"/>
          <c:showBubbleSize val="0"/>
        </c:dLbls>
        <c:marker val="1"/>
        <c:smooth val="0"/>
        <c:axId val="386313896"/>
        <c:axId val="386306840"/>
      </c:lineChart>
      <c:dateAx>
        <c:axId val="386313896"/>
        <c:scaling>
          <c:orientation val="minMax"/>
        </c:scaling>
        <c:delete val="1"/>
        <c:axPos val="b"/>
        <c:numFmt formatCode="ge" sourceLinked="1"/>
        <c:majorTickMark val="none"/>
        <c:minorTickMark val="none"/>
        <c:tickLblPos val="none"/>
        <c:crossAx val="386306840"/>
        <c:crosses val="autoZero"/>
        <c:auto val="1"/>
        <c:lblOffset val="100"/>
        <c:baseTimeUnit val="years"/>
      </c:dateAx>
      <c:valAx>
        <c:axId val="386306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313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0D-41BB-869A-E31FB75D7012}"/>
            </c:ext>
          </c:extLst>
        </c:ser>
        <c:dLbls>
          <c:showLegendKey val="0"/>
          <c:showVal val="0"/>
          <c:showCatName val="0"/>
          <c:showSerName val="0"/>
          <c:showPercent val="0"/>
          <c:showBubbleSize val="0"/>
        </c:dLbls>
        <c:gapWidth val="150"/>
        <c:axId val="386312720"/>
        <c:axId val="38630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79</c:v>
                </c:pt>
                <c:pt idx="1">
                  <c:v>56</c:v>
                </c:pt>
                <c:pt idx="2">
                  <c:v>42</c:v>
                </c:pt>
                <c:pt idx="3">
                  <c:v>44</c:v>
                </c:pt>
                <c:pt idx="4">
                  <c:v>45</c:v>
                </c:pt>
              </c:numCache>
            </c:numRef>
          </c:val>
          <c:smooth val="0"/>
          <c:extLst xmlns:c16r2="http://schemas.microsoft.com/office/drawing/2015/06/chart">
            <c:ext xmlns:c16="http://schemas.microsoft.com/office/drawing/2014/chart" uri="{C3380CC4-5D6E-409C-BE32-E72D297353CC}">
              <c16:uniqueId val="{00000001-370D-41BB-869A-E31FB75D7012}"/>
            </c:ext>
          </c:extLst>
        </c:ser>
        <c:dLbls>
          <c:showLegendKey val="0"/>
          <c:showVal val="0"/>
          <c:showCatName val="0"/>
          <c:showSerName val="0"/>
          <c:showPercent val="0"/>
          <c:showBubbleSize val="0"/>
        </c:dLbls>
        <c:marker val="1"/>
        <c:smooth val="0"/>
        <c:axId val="386312720"/>
        <c:axId val="386307624"/>
      </c:lineChart>
      <c:dateAx>
        <c:axId val="386312720"/>
        <c:scaling>
          <c:orientation val="minMax"/>
        </c:scaling>
        <c:delete val="1"/>
        <c:axPos val="b"/>
        <c:numFmt formatCode="ge" sourceLinked="1"/>
        <c:majorTickMark val="none"/>
        <c:minorTickMark val="none"/>
        <c:tickLblPos val="none"/>
        <c:crossAx val="386307624"/>
        <c:crosses val="autoZero"/>
        <c:auto val="1"/>
        <c:lblOffset val="100"/>
        <c:baseTimeUnit val="years"/>
      </c:dateAx>
      <c:valAx>
        <c:axId val="3863076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31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72.8</c:v>
                </c:pt>
                <c:pt idx="1">
                  <c:v>69.3</c:v>
                </c:pt>
                <c:pt idx="2">
                  <c:v>69.3</c:v>
                </c:pt>
                <c:pt idx="3">
                  <c:v>64</c:v>
                </c:pt>
                <c:pt idx="4">
                  <c:v>62.3</c:v>
                </c:pt>
              </c:numCache>
            </c:numRef>
          </c:val>
          <c:extLst xmlns:c16r2="http://schemas.microsoft.com/office/drawing/2015/06/chart">
            <c:ext xmlns:c16="http://schemas.microsoft.com/office/drawing/2014/chart" uri="{C3380CC4-5D6E-409C-BE32-E72D297353CC}">
              <c16:uniqueId val="{00000000-A2F4-469F-9D2C-712AD7E848E3}"/>
            </c:ext>
          </c:extLst>
        </c:ser>
        <c:dLbls>
          <c:showLegendKey val="0"/>
          <c:showVal val="0"/>
          <c:showCatName val="0"/>
          <c:showSerName val="0"/>
          <c:showPercent val="0"/>
          <c:showBubbleSize val="0"/>
        </c:dLbls>
        <c:gapWidth val="150"/>
        <c:axId val="386309976"/>
        <c:axId val="3863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167.7</c:v>
                </c:pt>
                <c:pt idx="1">
                  <c:v>169.3</c:v>
                </c:pt>
                <c:pt idx="2">
                  <c:v>166.6</c:v>
                </c:pt>
                <c:pt idx="3">
                  <c:v>164.4</c:v>
                </c:pt>
                <c:pt idx="4">
                  <c:v>165</c:v>
                </c:pt>
              </c:numCache>
            </c:numRef>
          </c:val>
          <c:smooth val="0"/>
          <c:extLst xmlns:c16r2="http://schemas.microsoft.com/office/drawing/2015/06/chart">
            <c:ext xmlns:c16="http://schemas.microsoft.com/office/drawing/2014/chart" uri="{C3380CC4-5D6E-409C-BE32-E72D297353CC}">
              <c16:uniqueId val="{00000001-A2F4-469F-9D2C-712AD7E848E3}"/>
            </c:ext>
          </c:extLst>
        </c:ser>
        <c:dLbls>
          <c:showLegendKey val="0"/>
          <c:showVal val="0"/>
          <c:showCatName val="0"/>
          <c:showSerName val="0"/>
          <c:showPercent val="0"/>
          <c:showBubbleSize val="0"/>
        </c:dLbls>
        <c:marker val="1"/>
        <c:smooth val="0"/>
        <c:axId val="386309976"/>
        <c:axId val="386307232"/>
      </c:lineChart>
      <c:dateAx>
        <c:axId val="386309976"/>
        <c:scaling>
          <c:orientation val="minMax"/>
        </c:scaling>
        <c:delete val="1"/>
        <c:axPos val="b"/>
        <c:numFmt formatCode="ge" sourceLinked="1"/>
        <c:majorTickMark val="none"/>
        <c:minorTickMark val="none"/>
        <c:tickLblPos val="none"/>
        <c:crossAx val="386307232"/>
        <c:crosses val="autoZero"/>
        <c:auto val="1"/>
        <c:lblOffset val="100"/>
        <c:baseTimeUnit val="years"/>
      </c:dateAx>
      <c:valAx>
        <c:axId val="38630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309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62.7</c:v>
                </c:pt>
                <c:pt idx="1">
                  <c:v>61.3</c:v>
                </c:pt>
                <c:pt idx="2">
                  <c:v>61.2</c:v>
                </c:pt>
                <c:pt idx="3">
                  <c:v>58.1</c:v>
                </c:pt>
                <c:pt idx="4">
                  <c:v>42.9</c:v>
                </c:pt>
              </c:numCache>
            </c:numRef>
          </c:val>
          <c:extLst xmlns:c16r2="http://schemas.microsoft.com/office/drawing/2015/06/chart">
            <c:ext xmlns:c16="http://schemas.microsoft.com/office/drawing/2014/chart" uri="{C3380CC4-5D6E-409C-BE32-E72D297353CC}">
              <c16:uniqueId val="{00000000-EBB1-4938-A8A4-0905E09AD227}"/>
            </c:ext>
          </c:extLst>
        </c:ser>
        <c:dLbls>
          <c:showLegendKey val="0"/>
          <c:showVal val="0"/>
          <c:showCatName val="0"/>
          <c:showSerName val="0"/>
          <c:showPercent val="0"/>
          <c:showBubbleSize val="0"/>
        </c:dLbls>
        <c:gapWidth val="150"/>
        <c:axId val="386308016"/>
        <c:axId val="3863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11.2</c:v>
                </c:pt>
                <c:pt idx="1">
                  <c:v>8</c:v>
                </c:pt>
                <c:pt idx="2">
                  <c:v>13.7</c:v>
                </c:pt>
                <c:pt idx="3">
                  <c:v>7.5</c:v>
                </c:pt>
                <c:pt idx="4">
                  <c:v>1.9</c:v>
                </c:pt>
              </c:numCache>
            </c:numRef>
          </c:val>
          <c:smooth val="0"/>
          <c:extLst xmlns:c16r2="http://schemas.microsoft.com/office/drawing/2015/06/chart">
            <c:ext xmlns:c16="http://schemas.microsoft.com/office/drawing/2014/chart" uri="{C3380CC4-5D6E-409C-BE32-E72D297353CC}">
              <c16:uniqueId val="{00000001-EBB1-4938-A8A4-0905E09AD227}"/>
            </c:ext>
          </c:extLst>
        </c:ser>
        <c:dLbls>
          <c:showLegendKey val="0"/>
          <c:showVal val="0"/>
          <c:showCatName val="0"/>
          <c:showSerName val="0"/>
          <c:showPercent val="0"/>
          <c:showBubbleSize val="0"/>
        </c:dLbls>
        <c:marker val="1"/>
        <c:smooth val="0"/>
        <c:axId val="386308016"/>
        <c:axId val="386310368"/>
      </c:lineChart>
      <c:dateAx>
        <c:axId val="386308016"/>
        <c:scaling>
          <c:orientation val="minMax"/>
        </c:scaling>
        <c:delete val="1"/>
        <c:axPos val="b"/>
        <c:numFmt formatCode="ge" sourceLinked="1"/>
        <c:majorTickMark val="none"/>
        <c:minorTickMark val="none"/>
        <c:tickLblPos val="none"/>
        <c:crossAx val="386310368"/>
        <c:crosses val="autoZero"/>
        <c:auto val="1"/>
        <c:lblOffset val="100"/>
        <c:baseTimeUnit val="years"/>
      </c:dateAx>
      <c:valAx>
        <c:axId val="386310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308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14357</c:v>
                </c:pt>
                <c:pt idx="1">
                  <c:v>13504</c:v>
                </c:pt>
                <c:pt idx="2">
                  <c:v>13482</c:v>
                </c:pt>
                <c:pt idx="3">
                  <c:v>11843</c:v>
                </c:pt>
                <c:pt idx="4">
                  <c:v>8417</c:v>
                </c:pt>
              </c:numCache>
            </c:numRef>
          </c:val>
          <c:extLst xmlns:c16r2="http://schemas.microsoft.com/office/drawing/2015/06/chart">
            <c:ext xmlns:c16="http://schemas.microsoft.com/office/drawing/2014/chart" uri="{C3380CC4-5D6E-409C-BE32-E72D297353CC}">
              <c16:uniqueId val="{00000000-E51D-4C59-A176-EE0A17FEC2BE}"/>
            </c:ext>
          </c:extLst>
        </c:ser>
        <c:dLbls>
          <c:showLegendKey val="0"/>
          <c:showVal val="0"/>
          <c:showCatName val="0"/>
          <c:showSerName val="0"/>
          <c:showPercent val="0"/>
          <c:showBubbleSize val="0"/>
        </c:dLbls>
        <c:gapWidth val="150"/>
        <c:axId val="386308408"/>
        <c:axId val="3863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19615</c:v>
                </c:pt>
                <c:pt idx="1">
                  <c:v>21116</c:v>
                </c:pt>
                <c:pt idx="2">
                  <c:v>20714</c:v>
                </c:pt>
                <c:pt idx="3">
                  <c:v>16622</c:v>
                </c:pt>
                <c:pt idx="4">
                  <c:v>15790</c:v>
                </c:pt>
              </c:numCache>
            </c:numRef>
          </c:val>
          <c:smooth val="0"/>
          <c:extLst xmlns:c16r2="http://schemas.microsoft.com/office/drawing/2015/06/chart">
            <c:ext xmlns:c16="http://schemas.microsoft.com/office/drawing/2014/chart" uri="{C3380CC4-5D6E-409C-BE32-E72D297353CC}">
              <c16:uniqueId val="{00000001-E51D-4C59-A176-EE0A17FEC2BE}"/>
            </c:ext>
          </c:extLst>
        </c:ser>
        <c:dLbls>
          <c:showLegendKey val="0"/>
          <c:showVal val="0"/>
          <c:showCatName val="0"/>
          <c:showSerName val="0"/>
          <c:showPercent val="0"/>
          <c:showBubbleSize val="0"/>
        </c:dLbls>
        <c:marker val="1"/>
        <c:smooth val="0"/>
        <c:axId val="386308408"/>
        <c:axId val="386311936"/>
      </c:lineChart>
      <c:dateAx>
        <c:axId val="386308408"/>
        <c:scaling>
          <c:orientation val="minMax"/>
        </c:scaling>
        <c:delete val="1"/>
        <c:axPos val="b"/>
        <c:numFmt formatCode="ge" sourceLinked="1"/>
        <c:majorTickMark val="none"/>
        <c:minorTickMark val="none"/>
        <c:tickLblPos val="none"/>
        <c:crossAx val="386311936"/>
        <c:crosses val="autoZero"/>
        <c:auto val="1"/>
        <c:lblOffset val="100"/>
        <c:baseTimeUnit val="years"/>
      </c:dateAx>
      <c:valAx>
        <c:axId val="3863119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30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JE36"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青森県青森市　青森市文化会館地下駐車場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3" t="s">
        <v>1</v>
      </c>
      <c r="C7" s="134"/>
      <c r="D7" s="134"/>
      <c r="E7" s="134"/>
      <c r="F7" s="134"/>
      <c r="G7" s="134"/>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4"/>
      <c r="AG7" s="134"/>
      <c r="AH7" s="134"/>
      <c r="AI7" s="134"/>
      <c r="AJ7" s="134"/>
      <c r="AK7" s="134"/>
      <c r="AL7" s="134"/>
      <c r="AM7" s="134"/>
      <c r="AN7" s="134"/>
      <c r="AO7" s="134"/>
      <c r="AP7" s="135"/>
      <c r="AQ7" s="133" t="s">
        <v>2</v>
      </c>
      <c r="AR7" s="134"/>
      <c r="AS7" s="134"/>
      <c r="AT7" s="134"/>
      <c r="AU7" s="134"/>
      <c r="AV7" s="134"/>
      <c r="AW7" s="134"/>
      <c r="AX7" s="134"/>
      <c r="AY7" s="134"/>
      <c r="AZ7" s="134"/>
      <c r="BA7" s="134"/>
      <c r="BB7" s="134"/>
      <c r="BC7" s="134"/>
      <c r="BD7" s="134"/>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5"/>
      <c r="CF7" s="133" t="s">
        <v>3</v>
      </c>
      <c r="CG7" s="134"/>
      <c r="CH7" s="134"/>
      <c r="CI7" s="134"/>
      <c r="CJ7" s="134"/>
      <c r="CK7" s="134"/>
      <c r="CL7" s="134"/>
      <c r="CM7" s="134"/>
      <c r="CN7" s="134"/>
      <c r="CO7" s="134"/>
      <c r="CP7" s="134"/>
      <c r="CQ7" s="134"/>
      <c r="CR7" s="134"/>
      <c r="CS7" s="134"/>
      <c r="CT7" s="134"/>
      <c r="CU7" s="134"/>
      <c r="CV7" s="134"/>
      <c r="CW7" s="134"/>
      <c r="CX7" s="134"/>
      <c r="CY7" s="134"/>
      <c r="CZ7" s="134"/>
      <c r="DA7" s="134"/>
      <c r="DB7" s="134"/>
      <c r="DC7" s="134"/>
      <c r="DD7" s="134"/>
      <c r="DE7" s="134"/>
      <c r="DF7" s="134"/>
      <c r="DG7" s="134"/>
      <c r="DH7" s="134"/>
      <c r="DI7" s="134"/>
      <c r="DJ7" s="134"/>
      <c r="DK7" s="134"/>
      <c r="DL7" s="134"/>
      <c r="DM7" s="134"/>
      <c r="DN7" s="134"/>
      <c r="DO7" s="134"/>
      <c r="DP7" s="134"/>
      <c r="DQ7" s="134"/>
      <c r="DR7" s="134"/>
      <c r="DS7" s="134"/>
      <c r="DT7" s="135"/>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6" t="s">
        <v>5</v>
      </c>
      <c r="FK7" s="136"/>
      <c r="FL7" s="136"/>
      <c r="FM7" s="136"/>
      <c r="FN7" s="136"/>
      <c r="FO7" s="136"/>
      <c r="FP7" s="136"/>
      <c r="FQ7" s="136"/>
      <c r="FR7" s="136"/>
      <c r="FS7" s="136"/>
      <c r="FT7" s="136"/>
      <c r="FU7" s="136"/>
      <c r="FV7" s="136"/>
      <c r="FW7" s="136"/>
      <c r="FX7" s="136"/>
      <c r="FY7" s="136"/>
      <c r="FZ7" s="136"/>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4"/>
      <c r="GZ7" s="4"/>
      <c r="HA7" s="4"/>
      <c r="HB7" s="4"/>
      <c r="HC7" s="4"/>
      <c r="HD7" s="4"/>
      <c r="HE7" s="4"/>
      <c r="HF7" s="4"/>
      <c r="HG7" s="4"/>
      <c r="HH7" s="4"/>
      <c r="HI7" s="4"/>
      <c r="HJ7" s="4"/>
      <c r="HK7" s="4"/>
      <c r="HL7" s="4"/>
      <c r="HM7" s="4"/>
      <c r="HN7" s="4"/>
      <c r="HO7" s="4"/>
      <c r="HP7" s="4"/>
      <c r="HQ7" s="4"/>
      <c r="HR7" s="4"/>
      <c r="HS7" s="4"/>
      <c r="HT7" s="4"/>
      <c r="HU7" s="4"/>
      <c r="HV7" s="4"/>
      <c r="HW7" s="4"/>
      <c r="HX7" s="136" t="s">
        <v>6</v>
      </c>
      <c r="HY7" s="136"/>
      <c r="HZ7" s="136"/>
      <c r="IA7" s="136"/>
      <c r="IB7" s="136"/>
      <c r="IC7" s="136"/>
      <c r="ID7" s="136"/>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t="s">
        <v>7</v>
      </c>
      <c r="JR7" s="136"/>
      <c r="JS7" s="136"/>
      <c r="JT7" s="136"/>
      <c r="JU7" s="136"/>
      <c r="JV7" s="136"/>
      <c r="JW7" s="136"/>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t="s">
        <v>8</v>
      </c>
      <c r="LK7" s="136"/>
      <c r="LL7" s="136"/>
      <c r="LM7" s="136"/>
      <c r="LN7" s="136"/>
      <c r="LO7" s="136"/>
      <c r="LP7" s="136"/>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3"/>
      <c r="ND7" s="6" t="s">
        <v>9</v>
      </c>
      <c r="NE7" s="7"/>
      <c r="NF7" s="7"/>
      <c r="NG7" s="7"/>
      <c r="NH7" s="7"/>
      <c r="NI7" s="7"/>
      <c r="NJ7" s="7"/>
      <c r="NK7" s="7"/>
      <c r="NL7" s="7"/>
      <c r="NM7" s="7"/>
      <c r="NN7" s="7"/>
      <c r="NO7" s="7"/>
      <c r="NP7" s="7"/>
      <c r="NQ7" s="8"/>
    </row>
    <row r="8" spans="1:382" ht="18.75" customHeight="1" x14ac:dyDescent="0.15">
      <c r="A8" s="2"/>
      <c r="B8" s="124" t="str">
        <f>データ!J7</f>
        <v>法非適用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6"/>
      <c r="AQ8" s="124" t="str">
        <f>データ!K7</f>
        <v>駐車場整備事業</v>
      </c>
      <c r="AR8" s="125"/>
      <c r="AS8" s="125"/>
      <c r="AT8" s="125"/>
      <c r="AU8" s="125"/>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6"/>
      <c r="CF8" s="124" t="str">
        <f>データ!L7</f>
        <v>-</v>
      </c>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6"/>
      <c r="DU8" s="128" t="str">
        <f>データ!M7</f>
        <v>Ａ２Ｂ２</v>
      </c>
      <c r="DV8" s="128"/>
      <c r="DW8" s="128"/>
      <c r="DX8" s="128"/>
      <c r="DY8" s="128"/>
      <c r="DZ8" s="128"/>
      <c r="EA8" s="128"/>
      <c r="EB8" s="128"/>
      <c r="EC8" s="128"/>
      <c r="ED8" s="128"/>
      <c r="EE8" s="128"/>
      <c r="EF8" s="128"/>
      <c r="EG8" s="128"/>
      <c r="EH8" s="128"/>
      <c r="EI8" s="128"/>
      <c r="EJ8" s="128"/>
      <c r="EK8" s="128"/>
      <c r="EL8" s="128"/>
      <c r="EM8" s="128"/>
      <c r="EN8" s="128"/>
      <c r="EO8" s="128"/>
      <c r="EP8" s="128"/>
      <c r="EQ8" s="128"/>
      <c r="ER8" s="128"/>
      <c r="ES8" s="128"/>
      <c r="ET8" s="128"/>
      <c r="EU8" s="128"/>
      <c r="EV8" s="128"/>
      <c r="EW8" s="128"/>
      <c r="EX8" s="128"/>
      <c r="EY8" s="128"/>
      <c r="EZ8" s="128"/>
      <c r="FA8" s="128"/>
      <c r="FB8" s="128"/>
      <c r="FC8" s="128"/>
      <c r="FD8" s="128"/>
      <c r="FE8" s="128"/>
      <c r="FF8" s="128"/>
      <c r="FG8" s="128"/>
      <c r="FH8" s="128"/>
      <c r="FI8" s="128"/>
      <c r="FJ8" s="128" t="str">
        <f>データ!N7</f>
        <v>非設置</v>
      </c>
      <c r="FK8" s="128"/>
      <c r="FL8" s="128"/>
      <c r="FM8" s="128"/>
      <c r="FN8" s="128"/>
      <c r="FO8" s="128"/>
      <c r="FP8" s="128"/>
      <c r="FQ8" s="128"/>
      <c r="FR8" s="128"/>
      <c r="FS8" s="128"/>
      <c r="FT8" s="128"/>
      <c r="FU8" s="128"/>
      <c r="FV8" s="128"/>
      <c r="FW8" s="128"/>
      <c r="FX8" s="128"/>
      <c r="FY8" s="128"/>
      <c r="FZ8" s="128"/>
      <c r="GA8" s="128"/>
      <c r="GB8" s="128"/>
      <c r="GC8" s="128"/>
      <c r="GD8" s="128"/>
      <c r="GE8" s="128"/>
      <c r="GF8" s="128"/>
      <c r="GG8" s="128"/>
      <c r="GH8" s="128"/>
      <c r="GI8" s="128"/>
      <c r="GJ8" s="128"/>
      <c r="GK8" s="128"/>
      <c r="GL8" s="128"/>
      <c r="GM8" s="128"/>
      <c r="GN8" s="128"/>
      <c r="GO8" s="128"/>
      <c r="GP8" s="128"/>
      <c r="GQ8" s="128"/>
      <c r="GR8" s="128"/>
      <c r="GS8" s="128"/>
      <c r="GT8" s="128"/>
      <c r="GU8" s="128"/>
      <c r="GV8" s="128"/>
      <c r="GW8" s="128"/>
      <c r="GX8" s="128"/>
      <c r="GY8" s="4"/>
      <c r="GZ8" s="4"/>
      <c r="HA8" s="4"/>
      <c r="HB8" s="4"/>
      <c r="HC8" s="4"/>
      <c r="HD8" s="4"/>
      <c r="HE8" s="4"/>
      <c r="HF8" s="4"/>
      <c r="HG8" s="4"/>
      <c r="HH8" s="4"/>
      <c r="HI8" s="4"/>
      <c r="HJ8" s="4"/>
      <c r="HK8" s="4"/>
      <c r="HL8" s="4"/>
      <c r="HM8" s="4"/>
      <c r="HN8" s="4"/>
      <c r="HO8" s="4"/>
      <c r="HP8" s="4"/>
      <c r="HQ8" s="4"/>
      <c r="HR8" s="4"/>
      <c r="HS8" s="4"/>
      <c r="HT8" s="4"/>
      <c r="HU8" s="4"/>
      <c r="HV8" s="4"/>
      <c r="HW8" s="4"/>
      <c r="HX8" s="128" t="str">
        <f>データ!S7</f>
        <v>公共施設</v>
      </c>
      <c r="HY8" s="128"/>
      <c r="HZ8" s="128"/>
      <c r="IA8" s="128"/>
      <c r="IB8" s="128"/>
      <c r="IC8" s="128"/>
      <c r="ID8" s="128"/>
      <c r="IE8" s="128"/>
      <c r="IF8" s="128"/>
      <c r="IG8" s="128"/>
      <c r="IH8" s="128"/>
      <c r="II8" s="128"/>
      <c r="IJ8" s="128"/>
      <c r="IK8" s="128"/>
      <c r="IL8" s="128"/>
      <c r="IM8" s="128"/>
      <c r="IN8" s="128"/>
      <c r="IO8" s="128"/>
      <c r="IP8" s="128"/>
      <c r="IQ8" s="128"/>
      <c r="IR8" s="128"/>
      <c r="IS8" s="128"/>
      <c r="IT8" s="128"/>
      <c r="IU8" s="128"/>
      <c r="IV8" s="128"/>
      <c r="IW8" s="128"/>
      <c r="IX8" s="128"/>
      <c r="IY8" s="128"/>
      <c r="IZ8" s="128"/>
      <c r="JA8" s="128"/>
      <c r="JB8" s="128"/>
      <c r="JC8" s="128"/>
      <c r="JD8" s="128"/>
      <c r="JE8" s="128"/>
      <c r="JF8" s="128"/>
      <c r="JG8" s="128"/>
      <c r="JH8" s="128"/>
      <c r="JI8" s="128"/>
      <c r="JJ8" s="128"/>
      <c r="JK8" s="128"/>
      <c r="JL8" s="128"/>
      <c r="JM8" s="128"/>
      <c r="JN8" s="128"/>
      <c r="JO8" s="128"/>
      <c r="JP8" s="128"/>
      <c r="JQ8" s="128" t="str">
        <f>データ!T7</f>
        <v>無</v>
      </c>
      <c r="JR8" s="128"/>
      <c r="JS8" s="128"/>
      <c r="JT8" s="128"/>
      <c r="JU8" s="128"/>
      <c r="JV8" s="128"/>
      <c r="JW8" s="128"/>
      <c r="JX8" s="128"/>
      <c r="JY8" s="128"/>
      <c r="JZ8" s="128"/>
      <c r="KA8" s="128"/>
      <c r="KB8" s="128"/>
      <c r="KC8" s="128"/>
      <c r="KD8" s="128"/>
      <c r="KE8" s="128"/>
      <c r="KF8" s="128"/>
      <c r="KG8" s="128"/>
      <c r="KH8" s="128"/>
      <c r="KI8" s="128"/>
      <c r="KJ8" s="128"/>
      <c r="KK8" s="128"/>
      <c r="KL8" s="128"/>
      <c r="KM8" s="128"/>
      <c r="KN8" s="128"/>
      <c r="KO8" s="128"/>
      <c r="KP8" s="128"/>
      <c r="KQ8" s="128"/>
      <c r="KR8" s="128"/>
      <c r="KS8" s="128"/>
      <c r="KT8" s="128"/>
      <c r="KU8" s="128"/>
      <c r="KV8" s="128"/>
      <c r="KW8" s="128"/>
      <c r="KX8" s="128"/>
      <c r="KY8" s="128"/>
      <c r="KZ8" s="128"/>
      <c r="LA8" s="128"/>
      <c r="LB8" s="128"/>
      <c r="LC8" s="128"/>
      <c r="LD8" s="128"/>
      <c r="LE8" s="128"/>
      <c r="LF8" s="128"/>
      <c r="LG8" s="128"/>
      <c r="LH8" s="128"/>
      <c r="LI8" s="128"/>
      <c r="LJ8" s="127">
        <f>データ!U7</f>
        <v>3675</v>
      </c>
      <c r="LK8" s="127"/>
      <c r="LL8" s="127"/>
      <c r="LM8" s="127"/>
      <c r="LN8" s="127"/>
      <c r="LO8" s="127"/>
      <c r="LP8" s="127"/>
      <c r="LQ8" s="127"/>
      <c r="LR8" s="127"/>
      <c r="LS8" s="127"/>
      <c r="LT8" s="127"/>
      <c r="LU8" s="127"/>
      <c r="LV8" s="127"/>
      <c r="LW8" s="127"/>
      <c r="LX8" s="127"/>
      <c r="LY8" s="127"/>
      <c r="LZ8" s="127"/>
      <c r="MA8" s="127"/>
      <c r="MB8" s="127"/>
      <c r="MC8" s="127"/>
      <c r="MD8" s="127"/>
      <c r="ME8" s="127"/>
      <c r="MF8" s="127"/>
      <c r="MG8" s="127"/>
      <c r="MH8" s="127"/>
      <c r="MI8" s="127"/>
      <c r="MJ8" s="127"/>
      <c r="MK8" s="127"/>
      <c r="ML8" s="127"/>
      <c r="MM8" s="127"/>
      <c r="MN8" s="127"/>
      <c r="MO8" s="127"/>
      <c r="MP8" s="127"/>
      <c r="MQ8" s="127"/>
      <c r="MR8" s="127"/>
      <c r="MS8" s="127"/>
      <c r="MT8" s="127"/>
      <c r="MU8" s="127"/>
      <c r="MV8" s="127"/>
      <c r="MW8" s="127"/>
      <c r="MX8" s="127"/>
      <c r="MY8" s="127"/>
      <c r="MZ8" s="127"/>
      <c r="NA8" s="127"/>
      <c r="NB8" s="127"/>
      <c r="NC8" s="3"/>
      <c r="ND8" s="131" t="s">
        <v>10</v>
      </c>
      <c r="NE8" s="132"/>
      <c r="NF8" s="9" t="s">
        <v>11</v>
      </c>
      <c r="NG8" s="10"/>
      <c r="NH8" s="10"/>
      <c r="NI8" s="10"/>
      <c r="NJ8" s="10"/>
      <c r="NK8" s="10"/>
      <c r="NL8" s="10"/>
      <c r="NM8" s="10"/>
      <c r="NN8" s="10"/>
      <c r="NO8" s="10"/>
      <c r="NP8" s="10"/>
      <c r="NQ8" s="11"/>
    </row>
    <row r="9" spans="1:382" ht="18.75" customHeight="1" x14ac:dyDescent="0.15">
      <c r="A9" s="2"/>
      <c r="B9" s="133" t="s">
        <v>12</v>
      </c>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4"/>
      <c r="AM9" s="134"/>
      <c r="AN9" s="134"/>
      <c r="AO9" s="134"/>
      <c r="AP9" s="135"/>
      <c r="AQ9" s="133" t="s">
        <v>13</v>
      </c>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5"/>
      <c r="CF9" s="133" t="s">
        <v>14</v>
      </c>
      <c r="CG9" s="134"/>
      <c r="CH9" s="134"/>
      <c r="CI9" s="134"/>
      <c r="CJ9" s="134"/>
      <c r="CK9" s="134"/>
      <c r="CL9" s="134"/>
      <c r="CM9" s="134"/>
      <c r="CN9" s="134"/>
      <c r="CO9" s="134"/>
      <c r="CP9" s="134"/>
      <c r="CQ9" s="134"/>
      <c r="CR9" s="134"/>
      <c r="CS9" s="134"/>
      <c r="CT9" s="134"/>
      <c r="CU9" s="134"/>
      <c r="CV9" s="134"/>
      <c r="CW9" s="134"/>
      <c r="CX9" s="134"/>
      <c r="CY9" s="134"/>
      <c r="CZ9" s="134"/>
      <c r="DA9" s="134"/>
      <c r="DB9" s="134"/>
      <c r="DC9" s="134"/>
      <c r="DD9" s="134"/>
      <c r="DE9" s="134"/>
      <c r="DF9" s="134"/>
      <c r="DG9" s="134"/>
      <c r="DH9" s="134"/>
      <c r="DI9" s="134"/>
      <c r="DJ9" s="134"/>
      <c r="DK9" s="134"/>
      <c r="DL9" s="134"/>
      <c r="DM9" s="134"/>
      <c r="DN9" s="134"/>
      <c r="DO9" s="134"/>
      <c r="DP9" s="134"/>
      <c r="DQ9" s="134"/>
      <c r="DR9" s="134"/>
      <c r="DS9" s="134"/>
      <c r="DT9" s="135"/>
      <c r="DU9" s="136" t="s">
        <v>15</v>
      </c>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6" t="s">
        <v>16</v>
      </c>
      <c r="HY9" s="136"/>
      <c r="HZ9" s="136"/>
      <c r="IA9" s="136"/>
      <c r="IB9" s="136"/>
      <c r="IC9" s="136"/>
      <c r="ID9" s="136"/>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t="s">
        <v>17</v>
      </c>
      <c r="JR9" s="136"/>
      <c r="JS9" s="136"/>
      <c r="JT9" s="136"/>
      <c r="JU9" s="136"/>
      <c r="JV9" s="136"/>
      <c r="JW9" s="136"/>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t="s">
        <v>18</v>
      </c>
      <c r="LK9" s="136"/>
      <c r="LL9" s="136"/>
      <c r="LM9" s="136"/>
      <c r="LN9" s="136"/>
      <c r="LO9" s="136"/>
      <c r="LP9" s="136"/>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3"/>
      <c r="ND9" s="116" t="s">
        <v>19</v>
      </c>
      <c r="NE9" s="117"/>
      <c r="NF9" s="12" t="s">
        <v>20</v>
      </c>
      <c r="NG9" s="13"/>
      <c r="NH9" s="13"/>
      <c r="NI9" s="13"/>
      <c r="NJ9" s="13"/>
      <c r="NK9" s="13"/>
      <c r="NL9" s="13"/>
      <c r="NM9" s="13"/>
      <c r="NN9" s="13"/>
      <c r="NO9" s="13"/>
      <c r="NP9" s="13"/>
      <c r="NQ9" s="14"/>
    </row>
    <row r="10" spans="1:382" ht="18.75" customHeight="1" x14ac:dyDescent="0.15">
      <c r="A10" s="2"/>
      <c r="B10" s="118" t="str">
        <f>データ!O7</f>
        <v>該当数値なし</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20"/>
      <c r="AQ10" s="121" t="s">
        <v>119</v>
      </c>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c r="BW10" s="122"/>
      <c r="BX10" s="122"/>
      <c r="BY10" s="122"/>
      <c r="BZ10" s="122"/>
      <c r="CA10" s="122"/>
      <c r="CB10" s="122"/>
      <c r="CC10" s="122"/>
      <c r="CD10" s="122"/>
      <c r="CE10" s="123"/>
      <c r="CF10" s="124" t="str">
        <f>データ!Q7</f>
        <v>地下式</v>
      </c>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6"/>
      <c r="DU10" s="127">
        <f>データ!R7</f>
        <v>36</v>
      </c>
      <c r="DV10" s="127"/>
      <c r="DW10" s="127"/>
      <c r="DX10" s="127"/>
      <c r="DY10" s="127"/>
      <c r="DZ10" s="127"/>
      <c r="EA10" s="127"/>
      <c r="EB10" s="127"/>
      <c r="EC10" s="127"/>
      <c r="ED10" s="127"/>
      <c r="EE10" s="127"/>
      <c r="EF10" s="127"/>
      <c r="EG10" s="127"/>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7">
        <f>データ!V7</f>
        <v>114</v>
      </c>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27"/>
      <c r="IW10" s="127"/>
      <c r="IX10" s="127"/>
      <c r="IY10" s="127"/>
      <c r="IZ10" s="127"/>
      <c r="JA10" s="127"/>
      <c r="JB10" s="127"/>
      <c r="JC10" s="127"/>
      <c r="JD10" s="127"/>
      <c r="JE10" s="127"/>
      <c r="JF10" s="127"/>
      <c r="JG10" s="127"/>
      <c r="JH10" s="127"/>
      <c r="JI10" s="127"/>
      <c r="JJ10" s="127"/>
      <c r="JK10" s="127"/>
      <c r="JL10" s="127"/>
      <c r="JM10" s="127"/>
      <c r="JN10" s="127"/>
      <c r="JO10" s="127"/>
      <c r="JP10" s="127"/>
      <c r="JQ10" s="127">
        <f>データ!W7</f>
        <v>210</v>
      </c>
      <c r="JR10" s="127"/>
      <c r="JS10" s="127"/>
      <c r="JT10" s="127"/>
      <c r="JU10" s="127"/>
      <c r="JV10" s="127"/>
      <c r="JW10" s="127"/>
      <c r="JX10" s="127"/>
      <c r="JY10" s="127"/>
      <c r="JZ10" s="127"/>
      <c r="KA10" s="127"/>
      <c r="KB10" s="127"/>
      <c r="KC10" s="127"/>
      <c r="KD10" s="127"/>
      <c r="KE10" s="127"/>
      <c r="KF10" s="127"/>
      <c r="KG10" s="127"/>
      <c r="KH10" s="127"/>
      <c r="KI10" s="127"/>
      <c r="KJ10" s="127"/>
      <c r="KK10" s="127"/>
      <c r="KL10" s="127"/>
      <c r="KM10" s="127"/>
      <c r="KN10" s="127"/>
      <c r="KO10" s="127"/>
      <c r="KP10" s="127"/>
      <c r="KQ10" s="127"/>
      <c r="KR10" s="127"/>
      <c r="KS10" s="127"/>
      <c r="KT10" s="127"/>
      <c r="KU10" s="127"/>
      <c r="KV10" s="127"/>
      <c r="KW10" s="127"/>
      <c r="KX10" s="127"/>
      <c r="KY10" s="127"/>
      <c r="KZ10" s="127"/>
      <c r="LA10" s="127"/>
      <c r="LB10" s="127"/>
      <c r="LC10" s="127"/>
      <c r="LD10" s="127"/>
      <c r="LE10" s="127"/>
      <c r="LF10" s="127"/>
      <c r="LG10" s="127"/>
      <c r="LH10" s="127"/>
      <c r="LI10" s="127"/>
      <c r="LJ10" s="128" t="str">
        <f>データ!X7</f>
        <v>代行制</v>
      </c>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2"/>
      <c r="ND10" s="129" t="s">
        <v>21</v>
      </c>
      <c r="NE10" s="130"/>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14" t="s">
        <v>23</v>
      </c>
      <c r="NE11" s="114"/>
      <c r="NF11" s="114"/>
      <c r="NG11" s="114"/>
      <c r="NH11" s="114"/>
      <c r="NI11" s="114"/>
      <c r="NJ11" s="114"/>
      <c r="NK11" s="114"/>
      <c r="NL11" s="114"/>
      <c r="NM11" s="114"/>
      <c r="NN11" s="114"/>
      <c r="NO11" s="114"/>
      <c r="NP11" s="114"/>
      <c r="NQ11" s="114"/>
      <c r="NR11" s="11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14"/>
      <c r="NE12" s="114"/>
      <c r="NF12" s="114"/>
      <c r="NG12" s="114"/>
      <c r="NH12" s="114"/>
      <c r="NI12" s="114"/>
      <c r="NJ12" s="114"/>
      <c r="NK12" s="114"/>
      <c r="NL12" s="114"/>
      <c r="NM12" s="114"/>
      <c r="NN12" s="114"/>
      <c r="NO12" s="114"/>
      <c r="NP12" s="114"/>
      <c r="NQ12" s="114"/>
      <c r="NR12" s="11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5"/>
      <c r="NE13" s="115"/>
      <c r="NF13" s="115"/>
      <c r="NG13" s="115"/>
      <c r="NH13" s="115"/>
      <c r="NI13" s="115"/>
      <c r="NJ13" s="115"/>
      <c r="NK13" s="115"/>
      <c r="NL13" s="115"/>
      <c r="NM13" s="115"/>
      <c r="NN13" s="115"/>
      <c r="NO13" s="115"/>
      <c r="NP13" s="115"/>
      <c r="NQ13" s="115"/>
      <c r="NR13" s="115"/>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129</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6" t="s">
        <v>27</v>
      </c>
      <c r="K31" s="107"/>
      <c r="L31" s="107"/>
      <c r="M31" s="107"/>
      <c r="N31" s="107"/>
      <c r="O31" s="107"/>
      <c r="P31" s="107"/>
      <c r="Q31" s="107"/>
      <c r="R31" s="107"/>
      <c r="S31" s="107"/>
      <c r="T31" s="108"/>
      <c r="U31" s="110">
        <f>データ!Y7</f>
        <v>268.39999999999998</v>
      </c>
      <c r="V31" s="110"/>
      <c r="W31" s="110"/>
      <c r="X31" s="110"/>
      <c r="Y31" s="110"/>
      <c r="Z31" s="110"/>
      <c r="AA31" s="110"/>
      <c r="AB31" s="110"/>
      <c r="AC31" s="110"/>
      <c r="AD31" s="110"/>
      <c r="AE31" s="110"/>
      <c r="AF31" s="110"/>
      <c r="AG31" s="110"/>
      <c r="AH31" s="110"/>
      <c r="AI31" s="110"/>
      <c r="AJ31" s="110"/>
      <c r="AK31" s="110"/>
      <c r="AL31" s="110"/>
      <c r="AM31" s="110"/>
      <c r="AN31" s="110">
        <f>データ!Z7</f>
        <v>258.10000000000002</v>
      </c>
      <c r="AO31" s="110"/>
      <c r="AP31" s="110"/>
      <c r="AQ31" s="110"/>
      <c r="AR31" s="110"/>
      <c r="AS31" s="110"/>
      <c r="AT31" s="110"/>
      <c r="AU31" s="110"/>
      <c r="AV31" s="110"/>
      <c r="AW31" s="110"/>
      <c r="AX31" s="110"/>
      <c r="AY31" s="110"/>
      <c r="AZ31" s="110"/>
      <c r="BA31" s="110"/>
      <c r="BB31" s="110"/>
      <c r="BC31" s="110"/>
      <c r="BD31" s="110"/>
      <c r="BE31" s="110"/>
      <c r="BF31" s="110"/>
      <c r="BG31" s="110">
        <f>データ!AA7</f>
        <v>257.60000000000002</v>
      </c>
      <c r="BH31" s="110"/>
      <c r="BI31" s="110"/>
      <c r="BJ31" s="110"/>
      <c r="BK31" s="110"/>
      <c r="BL31" s="110"/>
      <c r="BM31" s="110"/>
      <c r="BN31" s="110"/>
      <c r="BO31" s="110"/>
      <c r="BP31" s="110"/>
      <c r="BQ31" s="110"/>
      <c r="BR31" s="110"/>
      <c r="BS31" s="110"/>
      <c r="BT31" s="110"/>
      <c r="BU31" s="110"/>
      <c r="BV31" s="110"/>
      <c r="BW31" s="110"/>
      <c r="BX31" s="110"/>
      <c r="BY31" s="110"/>
      <c r="BZ31" s="110">
        <f>データ!AB7</f>
        <v>238.4</v>
      </c>
      <c r="CA31" s="110"/>
      <c r="CB31" s="110"/>
      <c r="CC31" s="110"/>
      <c r="CD31" s="110"/>
      <c r="CE31" s="110"/>
      <c r="CF31" s="110"/>
      <c r="CG31" s="110"/>
      <c r="CH31" s="110"/>
      <c r="CI31" s="110"/>
      <c r="CJ31" s="110"/>
      <c r="CK31" s="110"/>
      <c r="CL31" s="110"/>
      <c r="CM31" s="110"/>
      <c r="CN31" s="110"/>
      <c r="CO31" s="110"/>
      <c r="CP31" s="110"/>
      <c r="CQ31" s="110"/>
      <c r="CR31" s="110"/>
      <c r="CS31" s="110">
        <f>データ!AC7</f>
        <v>175.2</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6" t="s">
        <v>27</v>
      </c>
      <c r="EB31" s="107"/>
      <c r="EC31" s="107"/>
      <c r="ED31" s="107"/>
      <c r="EE31" s="107"/>
      <c r="EF31" s="107"/>
      <c r="EG31" s="107"/>
      <c r="EH31" s="107"/>
      <c r="EI31" s="107"/>
      <c r="EJ31" s="107"/>
      <c r="EK31" s="108"/>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6" t="s">
        <v>27</v>
      </c>
      <c r="IS31" s="107"/>
      <c r="IT31" s="107"/>
      <c r="IU31" s="107"/>
      <c r="IV31" s="107"/>
      <c r="IW31" s="107"/>
      <c r="IX31" s="107"/>
      <c r="IY31" s="107"/>
      <c r="IZ31" s="107"/>
      <c r="JA31" s="107"/>
      <c r="JB31" s="108"/>
      <c r="JC31" s="80">
        <f>データ!DK7</f>
        <v>72.8</v>
      </c>
      <c r="JD31" s="81"/>
      <c r="JE31" s="81"/>
      <c r="JF31" s="81"/>
      <c r="JG31" s="81"/>
      <c r="JH31" s="81"/>
      <c r="JI31" s="81"/>
      <c r="JJ31" s="81"/>
      <c r="JK31" s="81"/>
      <c r="JL31" s="81"/>
      <c r="JM31" s="81"/>
      <c r="JN31" s="81"/>
      <c r="JO31" s="81"/>
      <c r="JP31" s="81"/>
      <c r="JQ31" s="81"/>
      <c r="JR31" s="81"/>
      <c r="JS31" s="81"/>
      <c r="JT31" s="81"/>
      <c r="JU31" s="82"/>
      <c r="JV31" s="80">
        <f>データ!DL7</f>
        <v>69.3</v>
      </c>
      <c r="JW31" s="81"/>
      <c r="JX31" s="81"/>
      <c r="JY31" s="81"/>
      <c r="JZ31" s="81"/>
      <c r="KA31" s="81"/>
      <c r="KB31" s="81"/>
      <c r="KC31" s="81"/>
      <c r="KD31" s="81"/>
      <c r="KE31" s="81"/>
      <c r="KF31" s="81"/>
      <c r="KG31" s="81"/>
      <c r="KH31" s="81"/>
      <c r="KI31" s="81"/>
      <c r="KJ31" s="81"/>
      <c r="KK31" s="81"/>
      <c r="KL31" s="81"/>
      <c r="KM31" s="81"/>
      <c r="KN31" s="82"/>
      <c r="KO31" s="80">
        <f>データ!DM7</f>
        <v>69.3</v>
      </c>
      <c r="KP31" s="81"/>
      <c r="KQ31" s="81"/>
      <c r="KR31" s="81"/>
      <c r="KS31" s="81"/>
      <c r="KT31" s="81"/>
      <c r="KU31" s="81"/>
      <c r="KV31" s="81"/>
      <c r="KW31" s="81"/>
      <c r="KX31" s="81"/>
      <c r="KY31" s="81"/>
      <c r="KZ31" s="81"/>
      <c r="LA31" s="81"/>
      <c r="LB31" s="81"/>
      <c r="LC31" s="81"/>
      <c r="LD31" s="81"/>
      <c r="LE31" s="81"/>
      <c r="LF31" s="81"/>
      <c r="LG31" s="82"/>
      <c r="LH31" s="80">
        <f>データ!DN7</f>
        <v>64</v>
      </c>
      <c r="LI31" s="81"/>
      <c r="LJ31" s="81"/>
      <c r="LK31" s="81"/>
      <c r="LL31" s="81"/>
      <c r="LM31" s="81"/>
      <c r="LN31" s="81"/>
      <c r="LO31" s="81"/>
      <c r="LP31" s="81"/>
      <c r="LQ31" s="81"/>
      <c r="LR31" s="81"/>
      <c r="LS31" s="81"/>
      <c r="LT31" s="81"/>
      <c r="LU31" s="81"/>
      <c r="LV31" s="81"/>
      <c r="LW31" s="81"/>
      <c r="LX31" s="81"/>
      <c r="LY31" s="81"/>
      <c r="LZ31" s="82"/>
      <c r="MA31" s="80">
        <f>データ!DO7</f>
        <v>62.3</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6" t="s">
        <v>29</v>
      </c>
      <c r="K32" s="107"/>
      <c r="L32" s="107"/>
      <c r="M32" s="107"/>
      <c r="N32" s="107"/>
      <c r="O32" s="107"/>
      <c r="P32" s="107"/>
      <c r="Q32" s="107"/>
      <c r="R32" s="107"/>
      <c r="S32" s="107"/>
      <c r="T32" s="108"/>
      <c r="U32" s="110">
        <f>データ!AD7</f>
        <v>135.30000000000001</v>
      </c>
      <c r="V32" s="110"/>
      <c r="W32" s="110"/>
      <c r="X32" s="110"/>
      <c r="Y32" s="110"/>
      <c r="Z32" s="110"/>
      <c r="AA32" s="110"/>
      <c r="AB32" s="110"/>
      <c r="AC32" s="110"/>
      <c r="AD32" s="110"/>
      <c r="AE32" s="110"/>
      <c r="AF32" s="110"/>
      <c r="AG32" s="110"/>
      <c r="AH32" s="110"/>
      <c r="AI32" s="110"/>
      <c r="AJ32" s="110"/>
      <c r="AK32" s="110"/>
      <c r="AL32" s="110"/>
      <c r="AM32" s="110"/>
      <c r="AN32" s="110">
        <f>データ!AE7</f>
        <v>133.5</v>
      </c>
      <c r="AO32" s="110"/>
      <c r="AP32" s="110"/>
      <c r="AQ32" s="110"/>
      <c r="AR32" s="110"/>
      <c r="AS32" s="110"/>
      <c r="AT32" s="110"/>
      <c r="AU32" s="110"/>
      <c r="AV32" s="110"/>
      <c r="AW32" s="110"/>
      <c r="AX32" s="110"/>
      <c r="AY32" s="110"/>
      <c r="AZ32" s="110"/>
      <c r="BA32" s="110"/>
      <c r="BB32" s="110"/>
      <c r="BC32" s="110"/>
      <c r="BD32" s="110"/>
      <c r="BE32" s="110"/>
      <c r="BF32" s="110"/>
      <c r="BG32" s="110">
        <f>データ!AF7</f>
        <v>136.30000000000001</v>
      </c>
      <c r="BH32" s="110"/>
      <c r="BI32" s="110"/>
      <c r="BJ32" s="110"/>
      <c r="BK32" s="110"/>
      <c r="BL32" s="110"/>
      <c r="BM32" s="110"/>
      <c r="BN32" s="110"/>
      <c r="BO32" s="110"/>
      <c r="BP32" s="110"/>
      <c r="BQ32" s="110"/>
      <c r="BR32" s="110"/>
      <c r="BS32" s="110"/>
      <c r="BT32" s="110"/>
      <c r="BU32" s="110"/>
      <c r="BV32" s="110"/>
      <c r="BW32" s="110"/>
      <c r="BX32" s="110"/>
      <c r="BY32" s="110"/>
      <c r="BZ32" s="110">
        <f>データ!AG7</f>
        <v>130.9</v>
      </c>
      <c r="CA32" s="110"/>
      <c r="CB32" s="110"/>
      <c r="CC32" s="110"/>
      <c r="CD32" s="110"/>
      <c r="CE32" s="110"/>
      <c r="CF32" s="110"/>
      <c r="CG32" s="110"/>
      <c r="CH32" s="110"/>
      <c r="CI32" s="110"/>
      <c r="CJ32" s="110"/>
      <c r="CK32" s="110"/>
      <c r="CL32" s="110"/>
      <c r="CM32" s="110"/>
      <c r="CN32" s="110"/>
      <c r="CO32" s="110"/>
      <c r="CP32" s="110"/>
      <c r="CQ32" s="110"/>
      <c r="CR32" s="110"/>
      <c r="CS32" s="110">
        <f>データ!AH7</f>
        <v>155.30000000000001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6" t="s">
        <v>29</v>
      </c>
      <c r="EB32" s="107"/>
      <c r="EC32" s="107"/>
      <c r="ED32" s="107"/>
      <c r="EE32" s="107"/>
      <c r="EF32" s="107"/>
      <c r="EG32" s="107"/>
      <c r="EH32" s="107"/>
      <c r="EI32" s="107"/>
      <c r="EJ32" s="107"/>
      <c r="EK32" s="108"/>
      <c r="EL32" s="110">
        <f>データ!AO7</f>
        <v>7.6</v>
      </c>
      <c r="EM32" s="110"/>
      <c r="EN32" s="110"/>
      <c r="EO32" s="110"/>
      <c r="EP32" s="110"/>
      <c r="EQ32" s="110"/>
      <c r="ER32" s="110"/>
      <c r="ES32" s="110"/>
      <c r="ET32" s="110"/>
      <c r="EU32" s="110"/>
      <c r="EV32" s="110"/>
      <c r="EW32" s="110"/>
      <c r="EX32" s="110"/>
      <c r="EY32" s="110"/>
      <c r="EZ32" s="110"/>
      <c r="FA32" s="110"/>
      <c r="FB32" s="110"/>
      <c r="FC32" s="110"/>
      <c r="FD32" s="110"/>
      <c r="FE32" s="110">
        <f>データ!AP7</f>
        <v>7.1</v>
      </c>
      <c r="FF32" s="110"/>
      <c r="FG32" s="110"/>
      <c r="FH32" s="110"/>
      <c r="FI32" s="110"/>
      <c r="FJ32" s="110"/>
      <c r="FK32" s="110"/>
      <c r="FL32" s="110"/>
      <c r="FM32" s="110"/>
      <c r="FN32" s="110"/>
      <c r="FO32" s="110"/>
      <c r="FP32" s="110"/>
      <c r="FQ32" s="110"/>
      <c r="FR32" s="110"/>
      <c r="FS32" s="110"/>
      <c r="FT32" s="110"/>
      <c r="FU32" s="110"/>
      <c r="FV32" s="110"/>
      <c r="FW32" s="110"/>
      <c r="FX32" s="110">
        <f>データ!AQ7</f>
        <v>5.5</v>
      </c>
      <c r="FY32" s="110"/>
      <c r="FZ32" s="110"/>
      <c r="GA32" s="110"/>
      <c r="GB32" s="110"/>
      <c r="GC32" s="110"/>
      <c r="GD32" s="110"/>
      <c r="GE32" s="110"/>
      <c r="GF32" s="110"/>
      <c r="GG32" s="110"/>
      <c r="GH32" s="110"/>
      <c r="GI32" s="110"/>
      <c r="GJ32" s="110"/>
      <c r="GK32" s="110"/>
      <c r="GL32" s="110"/>
      <c r="GM32" s="110"/>
      <c r="GN32" s="110"/>
      <c r="GO32" s="110"/>
      <c r="GP32" s="110"/>
      <c r="GQ32" s="110">
        <f>データ!AR7</f>
        <v>5.2</v>
      </c>
      <c r="GR32" s="110"/>
      <c r="GS32" s="110"/>
      <c r="GT32" s="110"/>
      <c r="GU32" s="110"/>
      <c r="GV32" s="110"/>
      <c r="GW32" s="110"/>
      <c r="GX32" s="110"/>
      <c r="GY32" s="110"/>
      <c r="GZ32" s="110"/>
      <c r="HA32" s="110"/>
      <c r="HB32" s="110"/>
      <c r="HC32" s="110"/>
      <c r="HD32" s="110"/>
      <c r="HE32" s="110"/>
      <c r="HF32" s="110"/>
      <c r="HG32" s="110"/>
      <c r="HH32" s="110"/>
      <c r="HI32" s="110"/>
      <c r="HJ32" s="110">
        <f>データ!AS7</f>
        <v>3.9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6" t="s">
        <v>29</v>
      </c>
      <c r="IS32" s="107"/>
      <c r="IT32" s="107"/>
      <c r="IU32" s="107"/>
      <c r="IV32" s="107"/>
      <c r="IW32" s="107"/>
      <c r="IX32" s="107"/>
      <c r="IY32" s="107"/>
      <c r="IZ32" s="107"/>
      <c r="JA32" s="107"/>
      <c r="JB32" s="108"/>
      <c r="JC32" s="80">
        <f>データ!DP7</f>
        <v>167.7</v>
      </c>
      <c r="JD32" s="81"/>
      <c r="JE32" s="81"/>
      <c r="JF32" s="81"/>
      <c r="JG32" s="81"/>
      <c r="JH32" s="81"/>
      <c r="JI32" s="81"/>
      <c r="JJ32" s="81"/>
      <c r="JK32" s="81"/>
      <c r="JL32" s="81"/>
      <c r="JM32" s="81"/>
      <c r="JN32" s="81"/>
      <c r="JO32" s="81"/>
      <c r="JP32" s="81"/>
      <c r="JQ32" s="81"/>
      <c r="JR32" s="81"/>
      <c r="JS32" s="81"/>
      <c r="JT32" s="81"/>
      <c r="JU32" s="82"/>
      <c r="JV32" s="80">
        <f>データ!DQ7</f>
        <v>169.3</v>
      </c>
      <c r="JW32" s="81"/>
      <c r="JX32" s="81"/>
      <c r="JY32" s="81"/>
      <c r="JZ32" s="81"/>
      <c r="KA32" s="81"/>
      <c r="KB32" s="81"/>
      <c r="KC32" s="81"/>
      <c r="KD32" s="81"/>
      <c r="KE32" s="81"/>
      <c r="KF32" s="81"/>
      <c r="KG32" s="81"/>
      <c r="KH32" s="81"/>
      <c r="KI32" s="81"/>
      <c r="KJ32" s="81"/>
      <c r="KK32" s="81"/>
      <c r="KL32" s="81"/>
      <c r="KM32" s="81"/>
      <c r="KN32" s="82"/>
      <c r="KO32" s="80">
        <f>データ!DR7</f>
        <v>166.6</v>
      </c>
      <c r="KP32" s="81"/>
      <c r="KQ32" s="81"/>
      <c r="KR32" s="81"/>
      <c r="KS32" s="81"/>
      <c r="KT32" s="81"/>
      <c r="KU32" s="81"/>
      <c r="KV32" s="81"/>
      <c r="KW32" s="81"/>
      <c r="KX32" s="81"/>
      <c r="KY32" s="81"/>
      <c r="KZ32" s="81"/>
      <c r="LA32" s="81"/>
      <c r="LB32" s="81"/>
      <c r="LC32" s="81"/>
      <c r="LD32" s="81"/>
      <c r="LE32" s="81"/>
      <c r="LF32" s="81"/>
      <c r="LG32" s="82"/>
      <c r="LH32" s="80">
        <f>データ!DS7</f>
        <v>164.4</v>
      </c>
      <c r="LI32" s="81"/>
      <c r="LJ32" s="81"/>
      <c r="LK32" s="81"/>
      <c r="LL32" s="81"/>
      <c r="LM32" s="81"/>
      <c r="LN32" s="81"/>
      <c r="LO32" s="81"/>
      <c r="LP32" s="81"/>
      <c r="LQ32" s="81"/>
      <c r="LR32" s="81"/>
      <c r="LS32" s="81"/>
      <c r="LT32" s="81"/>
      <c r="LU32" s="81"/>
      <c r="LV32" s="81"/>
      <c r="LW32" s="81"/>
      <c r="LX32" s="81"/>
      <c r="LY32" s="81"/>
      <c r="LZ32" s="82"/>
      <c r="MA32" s="80">
        <f>データ!DT7</f>
        <v>165</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130</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131</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6" t="s">
        <v>27</v>
      </c>
      <c r="K52" s="107"/>
      <c r="L52" s="107"/>
      <c r="M52" s="107"/>
      <c r="N52" s="107"/>
      <c r="O52" s="107"/>
      <c r="P52" s="107"/>
      <c r="Q52" s="107"/>
      <c r="R52" s="107"/>
      <c r="S52" s="107"/>
      <c r="T52" s="108"/>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06" t="s">
        <v>27</v>
      </c>
      <c r="EB52" s="107"/>
      <c r="EC52" s="107"/>
      <c r="ED52" s="107"/>
      <c r="EE52" s="107"/>
      <c r="EF52" s="107"/>
      <c r="EG52" s="107"/>
      <c r="EH52" s="107"/>
      <c r="EI52" s="107"/>
      <c r="EJ52" s="107"/>
      <c r="EK52" s="108"/>
      <c r="EL52" s="110">
        <f>データ!BF7</f>
        <v>62.7</v>
      </c>
      <c r="EM52" s="110"/>
      <c r="EN52" s="110"/>
      <c r="EO52" s="110"/>
      <c r="EP52" s="110"/>
      <c r="EQ52" s="110"/>
      <c r="ER52" s="110"/>
      <c r="ES52" s="110"/>
      <c r="ET52" s="110"/>
      <c r="EU52" s="110"/>
      <c r="EV52" s="110"/>
      <c r="EW52" s="110"/>
      <c r="EX52" s="110"/>
      <c r="EY52" s="110"/>
      <c r="EZ52" s="110"/>
      <c r="FA52" s="110"/>
      <c r="FB52" s="110"/>
      <c r="FC52" s="110"/>
      <c r="FD52" s="110"/>
      <c r="FE52" s="110">
        <f>データ!BG7</f>
        <v>61.3</v>
      </c>
      <c r="FF52" s="110"/>
      <c r="FG52" s="110"/>
      <c r="FH52" s="110"/>
      <c r="FI52" s="110"/>
      <c r="FJ52" s="110"/>
      <c r="FK52" s="110"/>
      <c r="FL52" s="110"/>
      <c r="FM52" s="110"/>
      <c r="FN52" s="110"/>
      <c r="FO52" s="110"/>
      <c r="FP52" s="110"/>
      <c r="FQ52" s="110"/>
      <c r="FR52" s="110"/>
      <c r="FS52" s="110"/>
      <c r="FT52" s="110"/>
      <c r="FU52" s="110"/>
      <c r="FV52" s="110"/>
      <c r="FW52" s="110"/>
      <c r="FX52" s="110">
        <f>データ!BH7</f>
        <v>61.2</v>
      </c>
      <c r="FY52" s="110"/>
      <c r="FZ52" s="110"/>
      <c r="GA52" s="110"/>
      <c r="GB52" s="110"/>
      <c r="GC52" s="110"/>
      <c r="GD52" s="110"/>
      <c r="GE52" s="110"/>
      <c r="GF52" s="110"/>
      <c r="GG52" s="110"/>
      <c r="GH52" s="110"/>
      <c r="GI52" s="110"/>
      <c r="GJ52" s="110"/>
      <c r="GK52" s="110"/>
      <c r="GL52" s="110"/>
      <c r="GM52" s="110"/>
      <c r="GN52" s="110"/>
      <c r="GO52" s="110"/>
      <c r="GP52" s="110"/>
      <c r="GQ52" s="110">
        <f>データ!BI7</f>
        <v>58.1</v>
      </c>
      <c r="GR52" s="110"/>
      <c r="GS52" s="110"/>
      <c r="GT52" s="110"/>
      <c r="GU52" s="110"/>
      <c r="GV52" s="110"/>
      <c r="GW52" s="110"/>
      <c r="GX52" s="110"/>
      <c r="GY52" s="110"/>
      <c r="GZ52" s="110"/>
      <c r="HA52" s="110"/>
      <c r="HB52" s="110"/>
      <c r="HC52" s="110"/>
      <c r="HD52" s="110"/>
      <c r="HE52" s="110"/>
      <c r="HF52" s="110"/>
      <c r="HG52" s="110"/>
      <c r="HH52" s="110"/>
      <c r="HI52" s="110"/>
      <c r="HJ52" s="110">
        <f>データ!BJ7</f>
        <v>42.9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6" t="s">
        <v>27</v>
      </c>
      <c r="IS52" s="107"/>
      <c r="IT52" s="107"/>
      <c r="IU52" s="107"/>
      <c r="IV52" s="107"/>
      <c r="IW52" s="107"/>
      <c r="IX52" s="107"/>
      <c r="IY52" s="107"/>
      <c r="IZ52" s="107"/>
      <c r="JA52" s="107"/>
      <c r="JB52" s="108"/>
      <c r="JC52" s="109">
        <f>データ!BQ7</f>
        <v>14357</v>
      </c>
      <c r="JD52" s="109"/>
      <c r="JE52" s="109"/>
      <c r="JF52" s="109"/>
      <c r="JG52" s="109"/>
      <c r="JH52" s="109"/>
      <c r="JI52" s="109"/>
      <c r="JJ52" s="109"/>
      <c r="JK52" s="109"/>
      <c r="JL52" s="109"/>
      <c r="JM52" s="109"/>
      <c r="JN52" s="109"/>
      <c r="JO52" s="109"/>
      <c r="JP52" s="109"/>
      <c r="JQ52" s="109"/>
      <c r="JR52" s="109"/>
      <c r="JS52" s="109"/>
      <c r="JT52" s="109"/>
      <c r="JU52" s="109"/>
      <c r="JV52" s="109">
        <f>データ!BR7</f>
        <v>13504</v>
      </c>
      <c r="JW52" s="109"/>
      <c r="JX52" s="109"/>
      <c r="JY52" s="109"/>
      <c r="JZ52" s="109"/>
      <c r="KA52" s="109"/>
      <c r="KB52" s="109"/>
      <c r="KC52" s="109"/>
      <c r="KD52" s="109"/>
      <c r="KE52" s="109"/>
      <c r="KF52" s="109"/>
      <c r="KG52" s="109"/>
      <c r="KH52" s="109"/>
      <c r="KI52" s="109"/>
      <c r="KJ52" s="109"/>
      <c r="KK52" s="109"/>
      <c r="KL52" s="109"/>
      <c r="KM52" s="109"/>
      <c r="KN52" s="109"/>
      <c r="KO52" s="109">
        <f>データ!BS7</f>
        <v>13482</v>
      </c>
      <c r="KP52" s="109"/>
      <c r="KQ52" s="109"/>
      <c r="KR52" s="109"/>
      <c r="KS52" s="109"/>
      <c r="KT52" s="109"/>
      <c r="KU52" s="109"/>
      <c r="KV52" s="109"/>
      <c r="KW52" s="109"/>
      <c r="KX52" s="109"/>
      <c r="KY52" s="109"/>
      <c r="KZ52" s="109"/>
      <c r="LA52" s="109"/>
      <c r="LB52" s="109"/>
      <c r="LC52" s="109"/>
      <c r="LD52" s="109"/>
      <c r="LE52" s="109"/>
      <c r="LF52" s="109"/>
      <c r="LG52" s="109"/>
      <c r="LH52" s="109">
        <f>データ!BT7</f>
        <v>11843</v>
      </c>
      <c r="LI52" s="109"/>
      <c r="LJ52" s="109"/>
      <c r="LK52" s="109"/>
      <c r="LL52" s="109"/>
      <c r="LM52" s="109"/>
      <c r="LN52" s="109"/>
      <c r="LO52" s="109"/>
      <c r="LP52" s="109"/>
      <c r="LQ52" s="109"/>
      <c r="LR52" s="109"/>
      <c r="LS52" s="109"/>
      <c r="LT52" s="109"/>
      <c r="LU52" s="109"/>
      <c r="LV52" s="109"/>
      <c r="LW52" s="109"/>
      <c r="LX52" s="109"/>
      <c r="LY52" s="109"/>
      <c r="LZ52" s="109"/>
      <c r="MA52" s="109">
        <f>データ!BU7</f>
        <v>8417</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6" t="s">
        <v>29</v>
      </c>
      <c r="K53" s="107"/>
      <c r="L53" s="107"/>
      <c r="M53" s="107"/>
      <c r="N53" s="107"/>
      <c r="O53" s="107"/>
      <c r="P53" s="107"/>
      <c r="Q53" s="107"/>
      <c r="R53" s="107"/>
      <c r="S53" s="107"/>
      <c r="T53" s="108"/>
      <c r="U53" s="109">
        <f>データ!AZ7</f>
        <v>79</v>
      </c>
      <c r="V53" s="109"/>
      <c r="W53" s="109"/>
      <c r="X53" s="109"/>
      <c r="Y53" s="109"/>
      <c r="Z53" s="109"/>
      <c r="AA53" s="109"/>
      <c r="AB53" s="109"/>
      <c r="AC53" s="109"/>
      <c r="AD53" s="109"/>
      <c r="AE53" s="109"/>
      <c r="AF53" s="109"/>
      <c r="AG53" s="109"/>
      <c r="AH53" s="109"/>
      <c r="AI53" s="109"/>
      <c r="AJ53" s="109"/>
      <c r="AK53" s="109"/>
      <c r="AL53" s="109"/>
      <c r="AM53" s="109"/>
      <c r="AN53" s="109">
        <f>データ!BA7</f>
        <v>56</v>
      </c>
      <c r="AO53" s="109"/>
      <c r="AP53" s="109"/>
      <c r="AQ53" s="109"/>
      <c r="AR53" s="109"/>
      <c r="AS53" s="109"/>
      <c r="AT53" s="109"/>
      <c r="AU53" s="109"/>
      <c r="AV53" s="109"/>
      <c r="AW53" s="109"/>
      <c r="AX53" s="109"/>
      <c r="AY53" s="109"/>
      <c r="AZ53" s="109"/>
      <c r="BA53" s="109"/>
      <c r="BB53" s="109"/>
      <c r="BC53" s="109"/>
      <c r="BD53" s="109"/>
      <c r="BE53" s="109"/>
      <c r="BF53" s="109"/>
      <c r="BG53" s="109">
        <f>データ!BB7</f>
        <v>42</v>
      </c>
      <c r="BH53" s="109"/>
      <c r="BI53" s="109"/>
      <c r="BJ53" s="109"/>
      <c r="BK53" s="109"/>
      <c r="BL53" s="109"/>
      <c r="BM53" s="109"/>
      <c r="BN53" s="109"/>
      <c r="BO53" s="109"/>
      <c r="BP53" s="109"/>
      <c r="BQ53" s="109"/>
      <c r="BR53" s="109"/>
      <c r="BS53" s="109"/>
      <c r="BT53" s="109"/>
      <c r="BU53" s="109"/>
      <c r="BV53" s="109"/>
      <c r="BW53" s="109"/>
      <c r="BX53" s="109"/>
      <c r="BY53" s="109"/>
      <c r="BZ53" s="109">
        <f>データ!BC7</f>
        <v>44</v>
      </c>
      <c r="CA53" s="109"/>
      <c r="CB53" s="109"/>
      <c r="CC53" s="109"/>
      <c r="CD53" s="109"/>
      <c r="CE53" s="109"/>
      <c r="CF53" s="109"/>
      <c r="CG53" s="109"/>
      <c r="CH53" s="109"/>
      <c r="CI53" s="109"/>
      <c r="CJ53" s="109"/>
      <c r="CK53" s="109"/>
      <c r="CL53" s="109"/>
      <c r="CM53" s="109"/>
      <c r="CN53" s="109"/>
      <c r="CO53" s="109"/>
      <c r="CP53" s="109"/>
      <c r="CQ53" s="109"/>
      <c r="CR53" s="109"/>
      <c r="CS53" s="109">
        <f>データ!BD7</f>
        <v>45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06" t="s">
        <v>29</v>
      </c>
      <c r="EB53" s="107"/>
      <c r="EC53" s="107"/>
      <c r="ED53" s="107"/>
      <c r="EE53" s="107"/>
      <c r="EF53" s="107"/>
      <c r="EG53" s="107"/>
      <c r="EH53" s="107"/>
      <c r="EI53" s="107"/>
      <c r="EJ53" s="107"/>
      <c r="EK53" s="108"/>
      <c r="EL53" s="110">
        <f>データ!BK7</f>
        <v>11.2</v>
      </c>
      <c r="EM53" s="110"/>
      <c r="EN53" s="110"/>
      <c r="EO53" s="110"/>
      <c r="EP53" s="110"/>
      <c r="EQ53" s="110"/>
      <c r="ER53" s="110"/>
      <c r="ES53" s="110"/>
      <c r="ET53" s="110"/>
      <c r="EU53" s="110"/>
      <c r="EV53" s="110"/>
      <c r="EW53" s="110"/>
      <c r="EX53" s="110"/>
      <c r="EY53" s="110"/>
      <c r="EZ53" s="110"/>
      <c r="FA53" s="110"/>
      <c r="FB53" s="110"/>
      <c r="FC53" s="110"/>
      <c r="FD53" s="110"/>
      <c r="FE53" s="110">
        <f>データ!BL7</f>
        <v>8</v>
      </c>
      <c r="FF53" s="110"/>
      <c r="FG53" s="110"/>
      <c r="FH53" s="110"/>
      <c r="FI53" s="110"/>
      <c r="FJ53" s="110"/>
      <c r="FK53" s="110"/>
      <c r="FL53" s="110"/>
      <c r="FM53" s="110"/>
      <c r="FN53" s="110"/>
      <c r="FO53" s="110"/>
      <c r="FP53" s="110"/>
      <c r="FQ53" s="110"/>
      <c r="FR53" s="110"/>
      <c r="FS53" s="110"/>
      <c r="FT53" s="110"/>
      <c r="FU53" s="110"/>
      <c r="FV53" s="110"/>
      <c r="FW53" s="110"/>
      <c r="FX53" s="110">
        <f>データ!BM7</f>
        <v>13.7</v>
      </c>
      <c r="FY53" s="110"/>
      <c r="FZ53" s="110"/>
      <c r="GA53" s="110"/>
      <c r="GB53" s="110"/>
      <c r="GC53" s="110"/>
      <c r="GD53" s="110"/>
      <c r="GE53" s="110"/>
      <c r="GF53" s="110"/>
      <c r="GG53" s="110"/>
      <c r="GH53" s="110"/>
      <c r="GI53" s="110"/>
      <c r="GJ53" s="110"/>
      <c r="GK53" s="110"/>
      <c r="GL53" s="110"/>
      <c r="GM53" s="110"/>
      <c r="GN53" s="110"/>
      <c r="GO53" s="110"/>
      <c r="GP53" s="110"/>
      <c r="GQ53" s="110">
        <f>データ!BN7</f>
        <v>7.5</v>
      </c>
      <c r="GR53" s="110"/>
      <c r="GS53" s="110"/>
      <c r="GT53" s="110"/>
      <c r="GU53" s="110"/>
      <c r="GV53" s="110"/>
      <c r="GW53" s="110"/>
      <c r="GX53" s="110"/>
      <c r="GY53" s="110"/>
      <c r="GZ53" s="110"/>
      <c r="HA53" s="110"/>
      <c r="HB53" s="110"/>
      <c r="HC53" s="110"/>
      <c r="HD53" s="110"/>
      <c r="HE53" s="110"/>
      <c r="HF53" s="110"/>
      <c r="HG53" s="110"/>
      <c r="HH53" s="110"/>
      <c r="HI53" s="110"/>
      <c r="HJ53" s="110">
        <f>データ!BO7</f>
        <v>1.9</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6" t="s">
        <v>29</v>
      </c>
      <c r="IS53" s="107"/>
      <c r="IT53" s="107"/>
      <c r="IU53" s="107"/>
      <c r="IV53" s="107"/>
      <c r="IW53" s="107"/>
      <c r="IX53" s="107"/>
      <c r="IY53" s="107"/>
      <c r="IZ53" s="107"/>
      <c r="JA53" s="107"/>
      <c r="JB53" s="108"/>
      <c r="JC53" s="109">
        <f>データ!BV7</f>
        <v>19615</v>
      </c>
      <c r="JD53" s="109"/>
      <c r="JE53" s="109"/>
      <c r="JF53" s="109"/>
      <c r="JG53" s="109"/>
      <c r="JH53" s="109"/>
      <c r="JI53" s="109"/>
      <c r="JJ53" s="109"/>
      <c r="JK53" s="109"/>
      <c r="JL53" s="109"/>
      <c r="JM53" s="109"/>
      <c r="JN53" s="109"/>
      <c r="JO53" s="109"/>
      <c r="JP53" s="109"/>
      <c r="JQ53" s="109"/>
      <c r="JR53" s="109"/>
      <c r="JS53" s="109"/>
      <c r="JT53" s="109"/>
      <c r="JU53" s="109"/>
      <c r="JV53" s="109">
        <f>データ!BW7</f>
        <v>21116</v>
      </c>
      <c r="JW53" s="109"/>
      <c r="JX53" s="109"/>
      <c r="JY53" s="109"/>
      <c r="JZ53" s="109"/>
      <c r="KA53" s="109"/>
      <c r="KB53" s="109"/>
      <c r="KC53" s="109"/>
      <c r="KD53" s="109"/>
      <c r="KE53" s="109"/>
      <c r="KF53" s="109"/>
      <c r="KG53" s="109"/>
      <c r="KH53" s="109"/>
      <c r="KI53" s="109"/>
      <c r="KJ53" s="109"/>
      <c r="KK53" s="109"/>
      <c r="KL53" s="109"/>
      <c r="KM53" s="109"/>
      <c r="KN53" s="109"/>
      <c r="KO53" s="109">
        <f>データ!BX7</f>
        <v>20714</v>
      </c>
      <c r="KP53" s="109"/>
      <c r="KQ53" s="109"/>
      <c r="KR53" s="109"/>
      <c r="KS53" s="109"/>
      <c r="KT53" s="109"/>
      <c r="KU53" s="109"/>
      <c r="KV53" s="109"/>
      <c r="KW53" s="109"/>
      <c r="KX53" s="109"/>
      <c r="KY53" s="109"/>
      <c r="KZ53" s="109"/>
      <c r="LA53" s="109"/>
      <c r="LB53" s="109"/>
      <c r="LC53" s="109"/>
      <c r="LD53" s="109"/>
      <c r="LE53" s="109"/>
      <c r="LF53" s="109"/>
      <c r="LG53" s="109"/>
      <c r="LH53" s="109">
        <f>データ!BY7</f>
        <v>16622</v>
      </c>
      <c r="LI53" s="109"/>
      <c r="LJ53" s="109"/>
      <c r="LK53" s="109"/>
      <c r="LL53" s="109"/>
      <c r="LM53" s="109"/>
      <c r="LN53" s="109"/>
      <c r="LO53" s="109"/>
      <c r="LP53" s="109"/>
      <c r="LQ53" s="109"/>
      <c r="LR53" s="109"/>
      <c r="LS53" s="109"/>
      <c r="LT53" s="109"/>
      <c r="LU53" s="109"/>
      <c r="LV53" s="109"/>
      <c r="LW53" s="109"/>
      <c r="LX53" s="109"/>
      <c r="LY53" s="109"/>
      <c r="LZ53" s="109"/>
      <c r="MA53" s="109">
        <f>データ!BZ7</f>
        <v>15790</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167124</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141.9</v>
      </c>
      <c r="KB78" s="81"/>
      <c r="KC78" s="81"/>
      <c r="KD78" s="81"/>
      <c r="KE78" s="81"/>
      <c r="KF78" s="81"/>
      <c r="KG78" s="81"/>
      <c r="KH78" s="81"/>
      <c r="KI78" s="81"/>
      <c r="KJ78" s="81"/>
      <c r="KK78" s="81"/>
      <c r="KL78" s="81"/>
      <c r="KM78" s="81"/>
      <c r="KN78" s="81"/>
      <c r="KO78" s="82"/>
      <c r="KP78" s="80">
        <f>データ!DF7</f>
        <v>181.6</v>
      </c>
      <c r="KQ78" s="81"/>
      <c r="KR78" s="81"/>
      <c r="KS78" s="81"/>
      <c r="KT78" s="81"/>
      <c r="KU78" s="81"/>
      <c r="KV78" s="81"/>
      <c r="KW78" s="81"/>
      <c r="KX78" s="81"/>
      <c r="KY78" s="81"/>
      <c r="KZ78" s="81"/>
      <c r="LA78" s="81"/>
      <c r="LB78" s="81"/>
      <c r="LC78" s="81"/>
      <c r="LD78" s="82"/>
      <c r="LE78" s="80">
        <f>データ!DG7</f>
        <v>148.9</v>
      </c>
      <c r="LF78" s="81"/>
      <c r="LG78" s="81"/>
      <c r="LH78" s="81"/>
      <c r="LI78" s="81"/>
      <c r="LJ78" s="81"/>
      <c r="LK78" s="81"/>
      <c r="LL78" s="81"/>
      <c r="LM78" s="81"/>
      <c r="LN78" s="81"/>
      <c r="LO78" s="81"/>
      <c r="LP78" s="81"/>
      <c r="LQ78" s="81"/>
      <c r="LR78" s="81"/>
      <c r="LS78" s="82"/>
      <c r="LT78" s="80">
        <f>データ!DH7</f>
        <v>135.30000000000001</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49</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Ch4MN8H5Wqh06wN8ydWWGQhRnz5OSmyfKHG4FZjhw/7OpJld+ZaBHGiAY1e+5wqUs9R94rDKKG4WvfxVMOnSA==" saltValue="a5oWzO4YAUuEkVqQ39iPN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6" t="s">
        <v>59</v>
      </c>
      <c r="I3" s="147"/>
      <c r="J3" s="147"/>
      <c r="K3" s="147"/>
      <c r="L3" s="147"/>
      <c r="M3" s="147"/>
      <c r="N3" s="147"/>
      <c r="O3" s="147"/>
      <c r="P3" s="147"/>
      <c r="Q3" s="147"/>
      <c r="R3" s="147"/>
      <c r="S3" s="147"/>
      <c r="T3" s="147"/>
      <c r="U3" s="147"/>
      <c r="V3" s="147"/>
      <c r="W3" s="147"/>
      <c r="X3" s="147"/>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8"/>
      <c r="I4" s="149"/>
      <c r="J4" s="149"/>
      <c r="K4" s="149"/>
      <c r="L4" s="149"/>
      <c r="M4" s="149"/>
      <c r="N4" s="149"/>
      <c r="O4" s="149"/>
      <c r="P4" s="149"/>
      <c r="Q4" s="149"/>
      <c r="R4" s="149"/>
      <c r="S4" s="149"/>
      <c r="T4" s="149"/>
      <c r="U4" s="149"/>
      <c r="V4" s="149"/>
      <c r="W4" s="149"/>
      <c r="X4" s="149"/>
      <c r="Y4" s="143" t="s">
        <v>64</v>
      </c>
      <c r="Z4" s="144"/>
      <c r="AA4" s="144"/>
      <c r="AB4" s="144"/>
      <c r="AC4" s="144"/>
      <c r="AD4" s="144"/>
      <c r="AE4" s="144"/>
      <c r="AF4" s="144"/>
      <c r="AG4" s="144"/>
      <c r="AH4" s="144"/>
      <c r="AI4" s="145"/>
      <c r="AJ4" s="140" t="s">
        <v>65</v>
      </c>
      <c r="AK4" s="140"/>
      <c r="AL4" s="140"/>
      <c r="AM4" s="140"/>
      <c r="AN4" s="140"/>
      <c r="AO4" s="140"/>
      <c r="AP4" s="140"/>
      <c r="AQ4" s="140"/>
      <c r="AR4" s="140"/>
      <c r="AS4" s="140"/>
      <c r="AT4" s="140"/>
      <c r="AU4" s="150" t="s">
        <v>66</v>
      </c>
      <c r="AV4" s="140"/>
      <c r="AW4" s="140"/>
      <c r="AX4" s="140"/>
      <c r="AY4" s="140"/>
      <c r="AZ4" s="140"/>
      <c r="BA4" s="140"/>
      <c r="BB4" s="140"/>
      <c r="BC4" s="140"/>
      <c r="BD4" s="140"/>
      <c r="BE4" s="140"/>
      <c r="BF4" s="140" t="s">
        <v>67</v>
      </c>
      <c r="BG4" s="140"/>
      <c r="BH4" s="140"/>
      <c r="BI4" s="140"/>
      <c r="BJ4" s="140"/>
      <c r="BK4" s="140"/>
      <c r="BL4" s="140"/>
      <c r="BM4" s="140"/>
      <c r="BN4" s="140"/>
      <c r="BO4" s="140"/>
      <c r="BP4" s="140"/>
      <c r="BQ4" s="150" t="s">
        <v>68</v>
      </c>
      <c r="BR4" s="140"/>
      <c r="BS4" s="140"/>
      <c r="BT4" s="140"/>
      <c r="BU4" s="140"/>
      <c r="BV4" s="140"/>
      <c r="BW4" s="140"/>
      <c r="BX4" s="140"/>
      <c r="BY4" s="140"/>
      <c r="BZ4" s="140"/>
      <c r="CA4" s="140"/>
      <c r="CB4" s="140" t="s">
        <v>69</v>
      </c>
      <c r="CC4" s="140"/>
      <c r="CD4" s="140"/>
      <c r="CE4" s="140"/>
      <c r="CF4" s="140"/>
      <c r="CG4" s="140"/>
      <c r="CH4" s="140"/>
      <c r="CI4" s="140"/>
      <c r="CJ4" s="140"/>
      <c r="CK4" s="140"/>
      <c r="CL4" s="140"/>
      <c r="CM4" s="141" t="s">
        <v>70</v>
      </c>
      <c r="CN4" s="141" t="s">
        <v>71</v>
      </c>
      <c r="CO4" s="143" t="s">
        <v>72</v>
      </c>
      <c r="CP4" s="144"/>
      <c r="CQ4" s="144"/>
      <c r="CR4" s="144"/>
      <c r="CS4" s="144"/>
      <c r="CT4" s="144"/>
      <c r="CU4" s="144"/>
      <c r="CV4" s="144"/>
      <c r="CW4" s="144"/>
      <c r="CX4" s="144"/>
      <c r="CY4" s="145"/>
      <c r="CZ4" s="140" t="s">
        <v>73</v>
      </c>
      <c r="DA4" s="140"/>
      <c r="DB4" s="140"/>
      <c r="DC4" s="140"/>
      <c r="DD4" s="140"/>
      <c r="DE4" s="140"/>
      <c r="DF4" s="140"/>
      <c r="DG4" s="140"/>
      <c r="DH4" s="140"/>
      <c r="DI4" s="140"/>
      <c r="DJ4" s="140"/>
      <c r="DK4" s="143" t="s">
        <v>74</v>
      </c>
      <c r="DL4" s="144"/>
      <c r="DM4" s="144"/>
      <c r="DN4" s="144"/>
      <c r="DO4" s="144"/>
      <c r="DP4" s="144"/>
      <c r="DQ4" s="144"/>
      <c r="DR4" s="144"/>
      <c r="DS4" s="144"/>
      <c r="DT4" s="144"/>
      <c r="DU4" s="145"/>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90</v>
      </c>
      <c r="AK5" s="59" t="s">
        <v>91</v>
      </c>
      <c r="AL5" s="59" t="s">
        <v>92</v>
      </c>
      <c r="AM5" s="59" t="s">
        <v>101</v>
      </c>
      <c r="AN5" s="59" t="s">
        <v>94</v>
      </c>
      <c r="AO5" s="59" t="s">
        <v>95</v>
      </c>
      <c r="AP5" s="59" t="s">
        <v>96</v>
      </c>
      <c r="AQ5" s="59" t="s">
        <v>97</v>
      </c>
      <c r="AR5" s="59" t="s">
        <v>98</v>
      </c>
      <c r="AS5" s="59" t="s">
        <v>99</v>
      </c>
      <c r="AT5" s="59" t="s">
        <v>100</v>
      </c>
      <c r="AU5" s="59" t="s">
        <v>102</v>
      </c>
      <c r="AV5" s="59" t="s">
        <v>91</v>
      </c>
      <c r="AW5" s="59" t="s">
        <v>92</v>
      </c>
      <c r="AX5" s="59" t="s">
        <v>93</v>
      </c>
      <c r="AY5" s="59" t="s">
        <v>94</v>
      </c>
      <c r="AZ5" s="59" t="s">
        <v>95</v>
      </c>
      <c r="BA5" s="59" t="s">
        <v>96</v>
      </c>
      <c r="BB5" s="59" t="s">
        <v>97</v>
      </c>
      <c r="BC5" s="59" t="s">
        <v>98</v>
      </c>
      <c r="BD5" s="59" t="s">
        <v>99</v>
      </c>
      <c r="BE5" s="59" t="s">
        <v>100</v>
      </c>
      <c r="BF5" s="59" t="s">
        <v>102</v>
      </c>
      <c r="BG5" s="59" t="s">
        <v>91</v>
      </c>
      <c r="BH5" s="59" t="s">
        <v>92</v>
      </c>
      <c r="BI5" s="59" t="s">
        <v>93</v>
      </c>
      <c r="BJ5" s="59" t="s">
        <v>94</v>
      </c>
      <c r="BK5" s="59" t="s">
        <v>95</v>
      </c>
      <c r="BL5" s="59" t="s">
        <v>96</v>
      </c>
      <c r="BM5" s="59" t="s">
        <v>97</v>
      </c>
      <c r="BN5" s="59" t="s">
        <v>98</v>
      </c>
      <c r="BO5" s="59" t="s">
        <v>99</v>
      </c>
      <c r="BP5" s="59" t="s">
        <v>100</v>
      </c>
      <c r="BQ5" s="59" t="s">
        <v>90</v>
      </c>
      <c r="BR5" s="59" t="s">
        <v>103</v>
      </c>
      <c r="BS5" s="59" t="s">
        <v>92</v>
      </c>
      <c r="BT5" s="59" t="s">
        <v>101</v>
      </c>
      <c r="BU5" s="59" t="s">
        <v>94</v>
      </c>
      <c r="BV5" s="59" t="s">
        <v>95</v>
      </c>
      <c r="BW5" s="59" t="s">
        <v>96</v>
      </c>
      <c r="BX5" s="59" t="s">
        <v>97</v>
      </c>
      <c r="BY5" s="59" t="s">
        <v>98</v>
      </c>
      <c r="BZ5" s="59" t="s">
        <v>99</v>
      </c>
      <c r="CA5" s="59" t="s">
        <v>100</v>
      </c>
      <c r="CB5" s="59" t="s">
        <v>104</v>
      </c>
      <c r="CC5" s="59" t="s">
        <v>91</v>
      </c>
      <c r="CD5" s="59" t="s">
        <v>92</v>
      </c>
      <c r="CE5" s="59" t="s">
        <v>93</v>
      </c>
      <c r="CF5" s="59" t="s">
        <v>94</v>
      </c>
      <c r="CG5" s="59" t="s">
        <v>95</v>
      </c>
      <c r="CH5" s="59" t="s">
        <v>96</v>
      </c>
      <c r="CI5" s="59" t="s">
        <v>97</v>
      </c>
      <c r="CJ5" s="59" t="s">
        <v>98</v>
      </c>
      <c r="CK5" s="59" t="s">
        <v>99</v>
      </c>
      <c r="CL5" s="59" t="s">
        <v>100</v>
      </c>
      <c r="CM5" s="142"/>
      <c r="CN5" s="142"/>
      <c r="CO5" s="59" t="s">
        <v>90</v>
      </c>
      <c r="CP5" s="59" t="s">
        <v>91</v>
      </c>
      <c r="CQ5" s="59" t="s">
        <v>92</v>
      </c>
      <c r="CR5" s="59" t="s">
        <v>93</v>
      </c>
      <c r="CS5" s="59" t="s">
        <v>94</v>
      </c>
      <c r="CT5" s="59" t="s">
        <v>95</v>
      </c>
      <c r="CU5" s="59" t="s">
        <v>96</v>
      </c>
      <c r="CV5" s="59" t="s">
        <v>97</v>
      </c>
      <c r="CW5" s="59" t="s">
        <v>98</v>
      </c>
      <c r="CX5" s="59" t="s">
        <v>99</v>
      </c>
      <c r="CY5" s="59" t="s">
        <v>100</v>
      </c>
      <c r="CZ5" s="59" t="s">
        <v>90</v>
      </c>
      <c r="DA5" s="59" t="s">
        <v>91</v>
      </c>
      <c r="DB5" s="59" t="s">
        <v>92</v>
      </c>
      <c r="DC5" s="59" t="s">
        <v>93</v>
      </c>
      <c r="DD5" s="59" t="s">
        <v>94</v>
      </c>
      <c r="DE5" s="59" t="s">
        <v>95</v>
      </c>
      <c r="DF5" s="59" t="s">
        <v>96</v>
      </c>
      <c r="DG5" s="59" t="s">
        <v>97</v>
      </c>
      <c r="DH5" s="59" t="s">
        <v>98</v>
      </c>
      <c r="DI5" s="59" t="s">
        <v>99</v>
      </c>
      <c r="DJ5" s="59" t="s">
        <v>35</v>
      </c>
      <c r="DK5" s="59" t="s">
        <v>90</v>
      </c>
      <c r="DL5" s="59" t="s">
        <v>91</v>
      </c>
      <c r="DM5" s="59" t="s">
        <v>92</v>
      </c>
      <c r="DN5" s="59" t="s">
        <v>93</v>
      </c>
      <c r="DO5" s="59" t="s">
        <v>94</v>
      </c>
      <c r="DP5" s="59" t="s">
        <v>95</v>
      </c>
      <c r="DQ5" s="59" t="s">
        <v>96</v>
      </c>
      <c r="DR5" s="59" t="s">
        <v>97</v>
      </c>
      <c r="DS5" s="59" t="s">
        <v>98</v>
      </c>
      <c r="DT5" s="59" t="s">
        <v>99</v>
      </c>
      <c r="DU5" s="59" t="s">
        <v>100</v>
      </c>
    </row>
    <row r="6" spans="1:125" s="66" customFormat="1" x14ac:dyDescent="0.15">
      <c r="A6" s="49" t="s">
        <v>105</v>
      </c>
      <c r="B6" s="60">
        <f>B8</f>
        <v>2018</v>
      </c>
      <c r="C6" s="60">
        <f t="shared" ref="C6:X6" si="1">C8</f>
        <v>22012</v>
      </c>
      <c r="D6" s="60">
        <f t="shared" si="1"/>
        <v>47</v>
      </c>
      <c r="E6" s="60">
        <f t="shared" si="1"/>
        <v>14</v>
      </c>
      <c r="F6" s="60">
        <f t="shared" si="1"/>
        <v>0</v>
      </c>
      <c r="G6" s="60">
        <f t="shared" si="1"/>
        <v>2</v>
      </c>
      <c r="H6" s="60" t="str">
        <f>SUBSTITUTE(H8,"　","")</f>
        <v>青森県青森市</v>
      </c>
      <c r="I6" s="60" t="str">
        <f t="shared" si="1"/>
        <v>青森市文化会館地下駐車場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 届出駐車場 附置義務駐車施設</v>
      </c>
      <c r="Q6" s="62" t="str">
        <f t="shared" si="1"/>
        <v>地下式</v>
      </c>
      <c r="R6" s="63">
        <f t="shared" si="1"/>
        <v>36</v>
      </c>
      <c r="S6" s="62" t="str">
        <f t="shared" si="1"/>
        <v>公共施設</v>
      </c>
      <c r="T6" s="62" t="str">
        <f t="shared" si="1"/>
        <v>無</v>
      </c>
      <c r="U6" s="63">
        <f t="shared" si="1"/>
        <v>3675</v>
      </c>
      <c r="V6" s="63">
        <f t="shared" si="1"/>
        <v>114</v>
      </c>
      <c r="W6" s="63">
        <f t="shared" si="1"/>
        <v>210</v>
      </c>
      <c r="X6" s="62" t="str">
        <f t="shared" si="1"/>
        <v>代行制</v>
      </c>
      <c r="Y6" s="64">
        <f>IF(Y8="-",NA(),Y8)</f>
        <v>268.39999999999998</v>
      </c>
      <c r="Z6" s="64">
        <f t="shared" ref="Z6:AH6" si="2">IF(Z8="-",NA(),Z8)</f>
        <v>258.10000000000002</v>
      </c>
      <c r="AA6" s="64">
        <f t="shared" si="2"/>
        <v>257.60000000000002</v>
      </c>
      <c r="AB6" s="64">
        <f t="shared" si="2"/>
        <v>238.4</v>
      </c>
      <c r="AC6" s="64">
        <f t="shared" si="2"/>
        <v>175.2</v>
      </c>
      <c r="AD6" s="64">
        <f t="shared" si="2"/>
        <v>135.30000000000001</v>
      </c>
      <c r="AE6" s="64">
        <f t="shared" si="2"/>
        <v>133.5</v>
      </c>
      <c r="AF6" s="64">
        <f t="shared" si="2"/>
        <v>136.30000000000001</v>
      </c>
      <c r="AG6" s="64">
        <f t="shared" si="2"/>
        <v>130.9</v>
      </c>
      <c r="AH6" s="64">
        <f t="shared" si="2"/>
        <v>155.30000000000001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7.6</v>
      </c>
      <c r="AP6" s="64">
        <f t="shared" si="3"/>
        <v>7.1</v>
      </c>
      <c r="AQ6" s="64">
        <f t="shared" si="3"/>
        <v>5.5</v>
      </c>
      <c r="AR6" s="64">
        <f t="shared" si="3"/>
        <v>5.2</v>
      </c>
      <c r="AS6" s="64">
        <f t="shared" si="3"/>
        <v>3.9</v>
      </c>
      <c r="AT6" s="61" t="str">
        <f>IF(AT8="-","",IF(AT8="-","【-】","【"&amp;SUBSTITUTE(TEXT(AT8,"#,##0.0"),"-","△")&amp;"】"))</f>
        <v>【5.3】</v>
      </c>
      <c r="AU6" s="65">
        <f>IF(AU8="-",NA(),AU8)</f>
        <v>0</v>
      </c>
      <c r="AV6" s="65">
        <f t="shared" ref="AV6:BD6" si="4">IF(AV8="-",NA(),AV8)</f>
        <v>0</v>
      </c>
      <c r="AW6" s="65">
        <f t="shared" si="4"/>
        <v>0</v>
      </c>
      <c r="AX6" s="65">
        <f t="shared" si="4"/>
        <v>0</v>
      </c>
      <c r="AY6" s="65">
        <f t="shared" si="4"/>
        <v>0</v>
      </c>
      <c r="AZ6" s="65">
        <f t="shared" si="4"/>
        <v>79</v>
      </c>
      <c r="BA6" s="65">
        <f t="shared" si="4"/>
        <v>56</v>
      </c>
      <c r="BB6" s="65">
        <f t="shared" si="4"/>
        <v>42</v>
      </c>
      <c r="BC6" s="65">
        <f t="shared" si="4"/>
        <v>44</v>
      </c>
      <c r="BD6" s="65">
        <f t="shared" si="4"/>
        <v>45</v>
      </c>
      <c r="BE6" s="63" t="str">
        <f>IF(BE8="-","",IF(BE8="-","【-】","【"&amp;SUBSTITUTE(TEXT(BE8,"#,##0"),"-","△")&amp;"】"))</f>
        <v>【30】</v>
      </c>
      <c r="BF6" s="64">
        <f>IF(BF8="-",NA(),BF8)</f>
        <v>62.7</v>
      </c>
      <c r="BG6" s="64">
        <f t="shared" ref="BG6:BO6" si="5">IF(BG8="-",NA(),BG8)</f>
        <v>61.3</v>
      </c>
      <c r="BH6" s="64">
        <f t="shared" si="5"/>
        <v>61.2</v>
      </c>
      <c r="BI6" s="64">
        <f t="shared" si="5"/>
        <v>58.1</v>
      </c>
      <c r="BJ6" s="64">
        <f t="shared" si="5"/>
        <v>42.9</v>
      </c>
      <c r="BK6" s="64">
        <f t="shared" si="5"/>
        <v>11.2</v>
      </c>
      <c r="BL6" s="64">
        <f t="shared" si="5"/>
        <v>8</v>
      </c>
      <c r="BM6" s="64">
        <f t="shared" si="5"/>
        <v>13.7</v>
      </c>
      <c r="BN6" s="64">
        <f t="shared" si="5"/>
        <v>7.5</v>
      </c>
      <c r="BO6" s="64">
        <f t="shared" si="5"/>
        <v>1.9</v>
      </c>
      <c r="BP6" s="61" t="str">
        <f>IF(BP8="-","",IF(BP8="-","【-】","【"&amp;SUBSTITUTE(TEXT(BP8,"#,##0.0"),"-","△")&amp;"】"))</f>
        <v>【26.3】</v>
      </c>
      <c r="BQ6" s="65">
        <f>IF(BQ8="-",NA(),BQ8)</f>
        <v>14357</v>
      </c>
      <c r="BR6" s="65">
        <f t="shared" ref="BR6:BZ6" si="6">IF(BR8="-",NA(),BR8)</f>
        <v>13504</v>
      </c>
      <c r="BS6" s="65">
        <f t="shared" si="6"/>
        <v>13482</v>
      </c>
      <c r="BT6" s="65">
        <f t="shared" si="6"/>
        <v>11843</v>
      </c>
      <c r="BU6" s="65">
        <f t="shared" si="6"/>
        <v>8417</v>
      </c>
      <c r="BV6" s="65">
        <f t="shared" si="6"/>
        <v>19615</v>
      </c>
      <c r="BW6" s="65">
        <f t="shared" si="6"/>
        <v>21116</v>
      </c>
      <c r="BX6" s="65">
        <f t="shared" si="6"/>
        <v>20714</v>
      </c>
      <c r="BY6" s="65">
        <f t="shared" si="6"/>
        <v>16622</v>
      </c>
      <c r="BZ6" s="65">
        <f t="shared" si="6"/>
        <v>15790</v>
      </c>
      <c r="CA6" s="63" t="str">
        <f>IF(CA8="-","",IF(CA8="-","【-】","【"&amp;SUBSTITUTE(TEXT(CA8,"#,##0"),"-","△")&amp;"】"))</f>
        <v>【16,102】</v>
      </c>
      <c r="CB6" s="64"/>
      <c r="CC6" s="64"/>
      <c r="CD6" s="64"/>
      <c r="CE6" s="64"/>
      <c r="CF6" s="64"/>
      <c r="CG6" s="64"/>
      <c r="CH6" s="64"/>
      <c r="CI6" s="64"/>
      <c r="CJ6" s="64"/>
      <c r="CK6" s="64"/>
      <c r="CL6" s="61" t="s">
        <v>106</v>
      </c>
      <c r="CM6" s="63">
        <f t="shared" ref="CM6:CN6" si="7">CM8</f>
        <v>167124</v>
      </c>
      <c r="CN6" s="63">
        <f t="shared" si="7"/>
        <v>0</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141.9</v>
      </c>
      <c r="DF6" s="64">
        <f t="shared" si="8"/>
        <v>181.6</v>
      </c>
      <c r="DG6" s="64">
        <f t="shared" si="8"/>
        <v>148.9</v>
      </c>
      <c r="DH6" s="64">
        <f t="shared" si="8"/>
        <v>135.30000000000001</v>
      </c>
      <c r="DI6" s="64">
        <f t="shared" si="8"/>
        <v>110.8</v>
      </c>
      <c r="DJ6" s="61" t="str">
        <f>IF(DJ8="-","",IF(DJ8="-","【-】","【"&amp;SUBSTITUTE(TEXT(DJ8,"#,##0.0"),"-","△")&amp;"】"))</f>
        <v>【103.6】</v>
      </c>
      <c r="DK6" s="64">
        <f>IF(DK8="-",NA(),DK8)</f>
        <v>72.8</v>
      </c>
      <c r="DL6" s="64">
        <f t="shared" ref="DL6:DT6" si="9">IF(DL8="-",NA(),DL8)</f>
        <v>69.3</v>
      </c>
      <c r="DM6" s="64">
        <f t="shared" si="9"/>
        <v>69.3</v>
      </c>
      <c r="DN6" s="64">
        <f t="shared" si="9"/>
        <v>64</v>
      </c>
      <c r="DO6" s="64">
        <f t="shared" si="9"/>
        <v>62.3</v>
      </c>
      <c r="DP6" s="64">
        <f t="shared" si="9"/>
        <v>167.7</v>
      </c>
      <c r="DQ6" s="64">
        <f t="shared" si="9"/>
        <v>169.3</v>
      </c>
      <c r="DR6" s="64">
        <f t="shared" si="9"/>
        <v>166.6</v>
      </c>
      <c r="DS6" s="64">
        <f t="shared" si="9"/>
        <v>164.4</v>
      </c>
      <c r="DT6" s="64">
        <f t="shared" si="9"/>
        <v>165</v>
      </c>
      <c r="DU6" s="61" t="str">
        <f>IF(DU8="-","",IF(DU8="-","【-】","【"&amp;SUBSTITUTE(TEXT(DU8,"#,##0.0"),"-","△")&amp;"】"))</f>
        <v>【199.3】</v>
      </c>
    </row>
    <row r="7" spans="1:125" s="66" customFormat="1" x14ac:dyDescent="0.15">
      <c r="A7" s="49" t="s">
        <v>108</v>
      </c>
      <c r="B7" s="60">
        <f t="shared" ref="B7:X7" si="10">B8</f>
        <v>2018</v>
      </c>
      <c r="C7" s="60">
        <f t="shared" si="10"/>
        <v>22012</v>
      </c>
      <c r="D7" s="60">
        <f t="shared" si="10"/>
        <v>47</v>
      </c>
      <c r="E7" s="60">
        <f t="shared" si="10"/>
        <v>14</v>
      </c>
      <c r="F7" s="60">
        <f t="shared" si="10"/>
        <v>0</v>
      </c>
      <c r="G7" s="60">
        <f t="shared" si="10"/>
        <v>2</v>
      </c>
      <c r="H7" s="60" t="str">
        <f t="shared" si="10"/>
        <v>青森県　青森市</v>
      </c>
      <c r="I7" s="60" t="str">
        <f t="shared" si="10"/>
        <v>青森市文化会館地下駐車場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 届出駐車場 附置義務駐車施設</v>
      </c>
      <c r="Q7" s="62" t="str">
        <f t="shared" si="10"/>
        <v>地下式</v>
      </c>
      <c r="R7" s="63">
        <f t="shared" si="10"/>
        <v>36</v>
      </c>
      <c r="S7" s="62" t="str">
        <f t="shared" si="10"/>
        <v>公共施設</v>
      </c>
      <c r="T7" s="62" t="str">
        <f t="shared" si="10"/>
        <v>無</v>
      </c>
      <c r="U7" s="63">
        <f t="shared" si="10"/>
        <v>3675</v>
      </c>
      <c r="V7" s="63">
        <f t="shared" si="10"/>
        <v>114</v>
      </c>
      <c r="W7" s="63">
        <f t="shared" si="10"/>
        <v>210</v>
      </c>
      <c r="X7" s="62" t="str">
        <f t="shared" si="10"/>
        <v>代行制</v>
      </c>
      <c r="Y7" s="64">
        <f>Y8</f>
        <v>268.39999999999998</v>
      </c>
      <c r="Z7" s="64">
        <f t="shared" ref="Z7:AH7" si="11">Z8</f>
        <v>258.10000000000002</v>
      </c>
      <c r="AA7" s="64">
        <f t="shared" si="11"/>
        <v>257.60000000000002</v>
      </c>
      <c r="AB7" s="64">
        <f t="shared" si="11"/>
        <v>238.4</v>
      </c>
      <c r="AC7" s="64">
        <f t="shared" si="11"/>
        <v>175.2</v>
      </c>
      <c r="AD7" s="64">
        <f t="shared" si="11"/>
        <v>135.30000000000001</v>
      </c>
      <c r="AE7" s="64">
        <f t="shared" si="11"/>
        <v>133.5</v>
      </c>
      <c r="AF7" s="64">
        <f t="shared" si="11"/>
        <v>136.30000000000001</v>
      </c>
      <c r="AG7" s="64">
        <f t="shared" si="11"/>
        <v>130.9</v>
      </c>
      <c r="AH7" s="64">
        <f t="shared" si="11"/>
        <v>155.30000000000001</v>
      </c>
      <c r="AI7" s="61"/>
      <c r="AJ7" s="64">
        <f>AJ8</f>
        <v>0</v>
      </c>
      <c r="AK7" s="64">
        <f t="shared" ref="AK7:AS7" si="12">AK8</f>
        <v>0</v>
      </c>
      <c r="AL7" s="64">
        <f t="shared" si="12"/>
        <v>0</v>
      </c>
      <c r="AM7" s="64">
        <f t="shared" si="12"/>
        <v>0</v>
      </c>
      <c r="AN7" s="64">
        <f t="shared" si="12"/>
        <v>0</v>
      </c>
      <c r="AO7" s="64">
        <f t="shared" si="12"/>
        <v>7.6</v>
      </c>
      <c r="AP7" s="64">
        <f t="shared" si="12"/>
        <v>7.1</v>
      </c>
      <c r="AQ7" s="64">
        <f t="shared" si="12"/>
        <v>5.5</v>
      </c>
      <c r="AR7" s="64">
        <f t="shared" si="12"/>
        <v>5.2</v>
      </c>
      <c r="AS7" s="64">
        <f t="shared" si="12"/>
        <v>3.9</v>
      </c>
      <c r="AT7" s="61"/>
      <c r="AU7" s="65">
        <f>AU8</f>
        <v>0</v>
      </c>
      <c r="AV7" s="65">
        <f t="shared" ref="AV7:BD7" si="13">AV8</f>
        <v>0</v>
      </c>
      <c r="AW7" s="65">
        <f t="shared" si="13"/>
        <v>0</v>
      </c>
      <c r="AX7" s="65">
        <f t="shared" si="13"/>
        <v>0</v>
      </c>
      <c r="AY7" s="65">
        <f t="shared" si="13"/>
        <v>0</v>
      </c>
      <c r="AZ7" s="65">
        <f t="shared" si="13"/>
        <v>79</v>
      </c>
      <c r="BA7" s="65">
        <f t="shared" si="13"/>
        <v>56</v>
      </c>
      <c r="BB7" s="65">
        <f t="shared" si="13"/>
        <v>42</v>
      </c>
      <c r="BC7" s="65">
        <f t="shared" si="13"/>
        <v>44</v>
      </c>
      <c r="BD7" s="65">
        <f t="shared" si="13"/>
        <v>45</v>
      </c>
      <c r="BE7" s="63"/>
      <c r="BF7" s="64">
        <f>BF8</f>
        <v>62.7</v>
      </c>
      <c r="BG7" s="64">
        <f t="shared" ref="BG7:BO7" si="14">BG8</f>
        <v>61.3</v>
      </c>
      <c r="BH7" s="64">
        <f t="shared" si="14"/>
        <v>61.2</v>
      </c>
      <c r="BI7" s="64">
        <f t="shared" si="14"/>
        <v>58.1</v>
      </c>
      <c r="BJ7" s="64">
        <f t="shared" si="14"/>
        <v>42.9</v>
      </c>
      <c r="BK7" s="64">
        <f t="shared" si="14"/>
        <v>11.2</v>
      </c>
      <c r="BL7" s="64">
        <f t="shared" si="14"/>
        <v>8</v>
      </c>
      <c r="BM7" s="64">
        <f t="shared" si="14"/>
        <v>13.7</v>
      </c>
      <c r="BN7" s="64">
        <f t="shared" si="14"/>
        <v>7.5</v>
      </c>
      <c r="BO7" s="64">
        <f t="shared" si="14"/>
        <v>1.9</v>
      </c>
      <c r="BP7" s="61"/>
      <c r="BQ7" s="65">
        <f>BQ8</f>
        <v>14357</v>
      </c>
      <c r="BR7" s="65">
        <f t="shared" ref="BR7:BZ7" si="15">BR8</f>
        <v>13504</v>
      </c>
      <c r="BS7" s="65">
        <f t="shared" si="15"/>
        <v>13482</v>
      </c>
      <c r="BT7" s="65">
        <f t="shared" si="15"/>
        <v>11843</v>
      </c>
      <c r="BU7" s="65">
        <f t="shared" si="15"/>
        <v>8417</v>
      </c>
      <c r="BV7" s="65">
        <f t="shared" si="15"/>
        <v>19615</v>
      </c>
      <c r="BW7" s="65">
        <f t="shared" si="15"/>
        <v>21116</v>
      </c>
      <c r="BX7" s="65">
        <f t="shared" si="15"/>
        <v>20714</v>
      </c>
      <c r="BY7" s="65">
        <f t="shared" si="15"/>
        <v>16622</v>
      </c>
      <c r="BZ7" s="65">
        <f t="shared" si="15"/>
        <v>15790</v>
      </c>
      <c r="CA7" s="63"/>
      <c r="CB7" s="64" t="s">
        <v>109</v>
      </c>
      <c r="CC7" s="64" t="s">
        <v>109</v>
      </c>
      <c r="CD7" s="64" t="s">
        <v>109</v>
      </c>
      <c r="CE7" s="64" t="s">
        <v>109</v>
      </c>
      <c r="CF7" s="64" t="s">
        <v>109</v>
      </c>
      <c r="CG7" s="64" t="s">
        <v>109</v>
      </c>
      <c r="CH7" s="64" t="s">
        <v>109</v>
      </c>
      <c r="CI7" s="64" t="s">
        <v>109</v>
      </c>
      <c r="CJ7" s="64" t="s">
        <v>109</v>
      </c>
      <c r="CK7" s="64" t="s">
        <v>110</v>
      </c>
      <c r="CL7" s="61"/>
      <c r="CM7" s="63">
        <f>CM8</f>
        <v>167124</v>
      </c>
      <c r="CN7" s="63">
        <f>CN8</f>
        <v>0</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141.9</v>
      </c>
      <c r="DF7" s="64">
        <f t="shared" si="16"/>
        <v>181.6</v>
      </c>
      <c r="DG7" s="64">
        <f t="shared" si="16"/>
        <v>148.9</v>
      </c>
      <c r="DH7" s="64">
        <f t="shared" si="16"/>
        <v>135.30000000000001</v>
      </c>
      <c r="DI7" s="64">
        <f t="shared" si="16"/>
        <v>110.8</v>
      </c>
      <c r="DJ7" s="61"/>
      <c r="DK7" s="64">
        <f>DK8</f>
        <v>72.8</v>
      </c>
      <c r="DL7" s="64">
        <f t="shared" ref="DL7:DT7" si="17">DL8</f>
        <v>69.3</v>
      </c>
      <c r="DM7" s="64">
        <f t="shared" si="17"/>
        <v>69.3</v>
      </c>
      <c r="DN7" s="64">
        <f t="shared" si="17"/>
        <v>64</v>
      </c>
      <c r="DO7" s="64">
        <f t="shared" si="17"/>
        <v>62.3</v>
      </c>
      <c r="DP7" s="64">
        <f t="shared" si="17"/>
        <v>167.7</v>
      </c>
      <c r="DQ7" s="64">
        <f t="shared" si="17"/>
        <v>169.3</v>
      </c>
      <c r="DR7" s="64">
        <f t="shared" si="17"/>
        <v>166.6</v>
      </c>
      <c r="DS7" s="64">
        <f t="shared" si="17"/>
        <v>164.4</v>
      </c>
      <c r="DT7" s="64">
        <f t="shared" si="17"/>
        <v>165</v>
      </c>
      <c r="DU7" s="61"/>
    </row>
    <row r="8" spans="1:125" s="66" customFormat="1" x14ac:dyDescent="0.15">
      <c r="A8" s="49"/>
      <c r="B8" s="67">
        <v>2018</v>
      </c>
      <c r="C8" s="67">
        <v>22012</v>
      </c>
      <c r="D8" s="67">
        <v>47</v>
      </c>
      <c r="E8" s="67">
        <v>14</v>
      </c>
      <c r="F8" s="67">
        <v>0</v>
      </c>
      <c r="G8" s="67">
        <v>2</v>
      </c>
      <c r="H8" s="67" t="s">
        <v>111</v>
      </c>
      <c r="I8" s="67" t="s">
        <v>112</v>
      </c>
      <c r="J8" s="67" t="s">
        <v>113</v>
      </c>
      <c r="K8" s="67" t="s">
        <v>114</v>
      </c>
      <c r="L8" s="67" t="s">
        <v>115</v>
      </c>
      <c r="M8" s="67" t="s">
        <v>116</v>
      </c>
      <c r="N8" s="67" t="s">
        <v>117</v>
      </c>
      <c r="O8" s="68" t="s">
        <v>118</v>
      </c>
      <c r="P8" s="69" t="s">
        <v>119</v>
      </c>
      <c r="Q8" s="69" t="s">
        <v>120</v>
      </c>
      <c r="R8" s="70">
        <v>36</v>
      </c>
      <c r="S8" s="69" t="s">
        <v>121</v>
      </c>
      <c r="T8" s="69" t="s">
        <v>122</v>
      </c>
      <c r="U8" s="70">
        <v>3675</v>
      </c>
      <c r="V8" s="70">
        <v>114</v>
      </c>
      <c r="W8" s="70">
        <v>210</v>
      </c>
      <c r="X8" s="69" t="s">
        <v>123</v>
      </c>
      <c r="Y8" s="71">
        <v>268.39999999999998</v>
      </c>
      <c r="Z8" s="71">
        <v>258.10000000000002</v>
      </c>
      <c r="AA8" s="71">
        <v>257.60000000000002</v>
      </c>
      <c r="AB8" s="71">
        <v>238.4</v>
      </c>
      <c r="AC8" s="71">
        <v>175.2</v>
      </c>
      <c r="AD8" s="71">
        <v>135.30000000000001</v>
      </c>
      <c r="AE8" s="71">
        <v>133.5</v>
      </c>
      <c r="AF8" s="71">
        <v>136.30000000000001</v>
      </c>
      <c r="AG8" s="71">
        <v>130.9</v>
      </c>
      <c r="AH8" s="71">
        <v>155.30000000000001</v>
      </c>
      <c r="AI8" s="68">
        <v>297.10000000000002</v>
      </c>
      <c r="AJ8" s="71">
        <v>0</v>
      </c>
      <c r="AK8" s="71">
        <v>0</v>
      </c>
      <c r="AL8" s="71">
        <v>0</v>
      </c>
      <c r="AM8" s="71">
        <v>0</v>
      </c>
      <c r="AN8" s="71">
        <v>0</v>
      </c>
      <c r="AO8" s="71">
        <v>7.6</v>
      </c>
      <c r="AP8" s="71">
        <v>7.1</v>
      </c>
      <c r="AQ8" s="71">
        <v>5.5</v>
      </c>
      <c r="AR8" s="71">
        <v>5.2</v>
      </c>
      <c r="AS8" s="71">
        <v>3.9</v>
      </c>
      <c r="AT8" s="68">
        <v>5.3</v>
      </c>
      <c r="AU8" s="72">
        <v>0</v>
      </c>
      <c r="AV8" s="72">
        <v>0</v>
      </c>
      <c r="AW8" s="72">
        <v>0</v>
      </c>
      <c r="AX8" s="72">
        <v>0</v>
      </c>
      <c r="AY8" s="72">
        <v>0</v>
      </c>
      <c r="AZ8" s="72">
        <v>79</v>
      </c>
      <c r="BA8" s="72">
        <v>56</v>
      </c>
      <c r="BB8" s="72">
        <v>42</v>
      </c>
      <c r="BC8" s="72">
        <v>44</v>
      </c>
      <c r="BD8" s="72">
        <v>45</v>
      </c>
      <c r="BE8" s="72">
        <v>30</v>
      </c>
      <c r="BF8" s="71">
        <v>62.7</v>
      </c>
      <c r="BG8" s="71">
        <v>61.3</v>
      </c>
      <c r="BH8" s="71">
        <v>61.2</v>
      </c>
      <c r="BI8" s="71">
        <v>58.1</v>
      </c>
      <c r="BJ8" s="71">
        <v>42.9</v>
      </c>
      <c r="BK8" s="71">
        <v>11.2</v>
      </c>
      <c r="BL8" s="71">
        <v>8</v>
      </c>
      <c r="BM8" s="71">
        <v>13.7</v>
      </c>
      <c r="BN8" s="71">
        <v>7.5</v>
      </c>
      <c r="BO8" s="71">
        <v>1.9</v>
      </c>
      <c r="BP8" s="68">
        <v>26.3</v>
      </c>
      <c r="BQ8" s="72">
        <v>14357</v>
      </c>
      <c r="BR8" s="72">
        <v>13504</v>
      </c>
      <c r="BS8" s="72">
        <v>13482</v>
      </c>
      <c r="BT8" s="73">
        <v>11843</v>
      </c>
      <c r="BU8" s="73">
        <v>8417</v>
      </c>
      <c r="BV8" s="72">
        <v>19615</v>
      </c>
      <c r="BW8" s="72">
        <v>21116</v>
      </c>
      <c r="BX8" s="72">
        <v>20714</v>
      </c>
      <c r="BY8" s="72">
        <v>16622</v>
      </c>
      <c r="BZ8" s="72">
        <v>15790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167124</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141.9</v>
      </c>
      <c r="DF8" s="71">
        <v>181.6</v>
      </c>
      <c r="DG8" s="71">
        <v>148.9</v>
      </c>
      <c r="DH8" s="71">
        <v>135.30000000000001</v>
      </c>
      <c r="DI8" s="71">
        <v>110.8</v>
      </c>
      <c r="DJ8" s="68">
        <v>103.6</v>
      </c>
      <c r="DK8" s="71">
        <v>72.8</v>
      </c>
      <c r="DL8" s="71">
        <v>69.3</v>
      </c>
      <c r="DM8" s="71">
        <v>69.3</v>
      </c>
      <c r="DN8" s="71">
        <v>64</v>
      </c>
      <c r="DO8" s="71">
        <v>62.3</v>
      </c>
      <c r="DP8" s="71">
        <v>167.7</v>
      </c>
      <c r="DQ8" s="71">
        <v>169.3</v>
      </c>
      <c r="DR8" s="71">
        <v>166.6</v>
      </c>
      <c r="DS8" s="71">
        <v>164.4</v>
      </c>
      <c r="DT8" s="71">
        <v>165</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聡</cp:lastModifiedBy>
  <dcterms:created xsi:type="dcterms:W3CDTF">2019-12-05T07:20:09Z</dcterms:created>
  <dcterms:modified xsi:type="dcterms:W3CDTF">2020-02-04T01:28:23Z</dcterms:modified>
  <cp:category/>
</cp:coreProperties>
</file>