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3.50\fs_l\11071000___財政課\平成31年度\公営企業\02_照会\020130〆_経営比較分析表（H30決算）の分析等について\00_作業フォルダ\駐車場\"/>
    </mc:Choice>
  </mc:AlternateContent>
  <workbookProtection workbookAlgorithmName="SHA-512" workbookHashValue="/7p8hEkdZaw0o1DXnI23LOa7798l+sgiosh/F8ex6WfxhZba/VCL4/jmz3EJdcQQymgBsppNzqZa16kj0gaG7A==" workbookSaltValue="tm+1WNbAbggfqA0E5f7pz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IE76" i="4"/>
  <c r="BZ30" i="4"/>
  <c r="LT76" i="4"/>
  <c r="GQ51" i="4"/>
  <c r="LH30" i="4"/>
  <c r="BZ51" i="4"/>
  <c r="GQ30" i="4"/>
  <c r="BG30" i="4"/>
  <c r="KO30" i="4"/>
  <c r="BG51" i="4"/>
  <c r="AV76" i="4"/>
  <c r="KO51" i="4"/>
  <c r="LE76" i="4"/>
  <c r="FX51" i="4"/>
  <c r="HP76" i="4"/>
  <c r="FX30" i="4"/>
  <c r="FE51" i="4"/>
  <c r="HA76" i="4"/>
  <c r="AN51" i="4"/>
  <c r="FE30" i="4"/>
  <c r="JV30" i="4"/>
  <c r="AN30" i="4"/>
  <c r="JV51" i="4"/>
  <c r="AG76" i="4"/>
  <c r="KP76" i="4"/>
  <c r="KA76" i="4"/>
  <c r="EL51" i="4"/>
  <c r="JC30" i="4"/>
  <c r="U30" i="4"/>
  <c r="GL76" i="4"/>
  <c r="U51" i="4"/>
  <c r="EL30" i="4"/>
  <c r="R76" i="4"/>
  <c r="JC51"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<sst xmlns="http://schemas.openxmlformats.org/spreadsheetml/2006/main" count="278" uniqueCount="133">
  <si>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</si>
  <si>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</si>
  <si>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</si>
  <si>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</si>
  <si>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</si>
  <si>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</si>
  <si>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</si>
  <si>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</si>
  <si>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</si>
  <si>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</si>
  <si>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</si>
  <si>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</si>
  <si>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</si>
  <si>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</si>
  <si>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</si>
  <si>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</si>
  <si>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</si>
  <si>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</si>
  <si>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</si>
  <si>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</si>
  <si>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</si>
  <si>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</si>
  <si>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</si>
  <si>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</si>
  <si>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</si>
  <si>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</si>
  <si>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</si>
  <si>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</si>
  <si>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</si>
  <si>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</si>
  <si>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</si>
  <si>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</si>
  <si>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</si>
  <si>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</si>
  <si>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</si>
  <si>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</si>
  <si>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</si>
  <si>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</si>
  <si>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</si>
  <si>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</si>
  <si>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</si>
  <si>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</si>
  <si>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</si>
  <si>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</si>
  <si>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</si>
  <si>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</si>
  <si>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</si>
  <si>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</si>
  <si>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</si>
  <si>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</si>
  <si>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</si>
  <si>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</si>
  <si>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</si>
  <si>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</si>
  <si>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</si>
  <si>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</si>
  <si>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</si>
  <si>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</si>
  <si>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</si>
  <si>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</si>
  <si>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</si>
  <si>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</si>
  <si>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</si>
  <si>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</si>
  <si>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</si>
  <si>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</si>
  <si>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</si>
  <si>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</si>
  <si>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</si>
  <si>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</si>
  <si>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</si>
  <si>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</si>
  <si>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</si>
  <si>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</si>
  <si>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</si>
  <si>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</si>
  <si>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</si>
  <si>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</si>
  <si>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</si>
  <si>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</si>
  <si>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</si>
  <si>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</si>
  <si>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</si>
  <si>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</si>
  <si>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</si>
  <si>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</si>
  <si>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</si>
  <si>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</si>
  <si>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</si>
  <si>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</si>
  <si>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</si>
  <si>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</si>
  <si>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</si>
  <si>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</si>
  <si>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</si>
  <si>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</si>
  <si>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</si>
  <si>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</si>
  <si>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</si>
  <si>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</si>
  <si>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</si>
  <si>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</si>
  <si>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</si>
  <si>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</si>
  <si>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</si>
  <si>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</si>
  <si>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</si>
  <si>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</si>
  <si>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</si>
  <si>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</si>
  <si>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</si>
  <si>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青森県　青森市</t>
  </si>
  <si>
    <t>青森市文化会館地下駐車場</t>
  </si>
  <si>
    <t>法非適用</t>
  </si>
  <si>
    <t>駐車場整備事業</t>
  </si>
  <si>
    <t>-</t>
  </si>
  <si>
    <t>Ａ２Ｂ２</t>
  </si>
  <si>
    <t>非設置</t>
  </si>
  <si>
    <t>該当数値なし</t>
  </si>
  <si>
    <t>都市計画駐車場 届出駐車場 附置義務駐車施設</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</si>
  <si>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</si>
  <si>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</si>
  <si>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</si>
  <si>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</si>
  <si>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</si>
  <si>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</si>
  <si>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</si>
  <si>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</si>
  <si>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</si>
  <si>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H30年度の収益的収支比率は前年度から減少したものの、類似施設平均を上回っている。料金収入により総費用等を賄えている状況にあり、単年度の収支は黒字が続いている安定した状況である。</t>
    <rPh sb="3" eb="5">
      <t>ネンド</t>
    </rPh>
    <rPh sb="14" eb="17">
      <t>ゼンネンド</t>
    </rPh>
    <rPh sb="19" eb="21">
      <t>ゲンショウ</t>
    </rPh>
    <rPh sb="27" eb="29">
      <t>ルイジ</t>
    </rPh>
    <rPh sb="79" eb="81">
      <t>アンテイ</t>
    </rPh>
    <phoneticPr fontId="5"/>
  </si>
  <si>
    <t>将来に渡る設備投資については、現時点では見込まれていないものの、建設後30年以上が経過していることから検討の必要がある。</t>
    <rPh sb="51" eb="53">
      <t>ケントウ</t>
    </rPh>
    <rPh sb="54" eb="56">
      <t>ヒツヨウ</t>
    </rPh>
    <phoneticPr fontId="5"/>
  </si>
  <si>
    <t>稼働率が類似施設平均と比較し、低い状況である。同施設のホールや会議室等の稼働率の影響のほか、近隣に低料金の民間駐車場が増加していることから稼働率が上がらないものと考えられる。</t>
    <phoneticPr fontId="5"/>
  </si>
  <si>
    <t>施設に付随した駐車場という特性や建設当時から近隣の駐車場環境も変化していることなど周辺環境の影響により、稼働率は低い水準で推移しているものの、収益は黒字が続いていることから、引き続き安定経営に勤めていく。</t>
    <rPh sb="0" eb="2">
      <t>シセツ</t>
    </rPh>
    <rPh sb="41" eb="43">
      <t>シュウヘン</t>
    </rPh>
    <rPh sb="43" eb="45">
      <t>カンキョウ</t>
    </rPh>
    <rPh sb="46" eb="48">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</si>
</sst>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268.39999999999998</c:v>
                </c:pt>
                <c:pt idx="1">
                  <c:v>258.10000000000002</c:v>
                </c:pt>
                <c:pt idx="2">
                  <c:v>257.60000000000002</c:v>
                </c:pt>
                <c:pt idx="3">
                  <c:v>238.4</c:v>
                </c:pt>
                <c:pt idx="4">
                  <c:v>175.2</c:v>
                </c:pt>
              </c:numCache>
            </c:numRef>
          </c:val>
          <c:extLst xmlns:c16r2="http://schemas.microsoft.com/office/drawing/2015/06/chart">
            <c:ext xmlns:c16="http://schemas.microsoft.com/office/drawing/2014/chart" uri="{C3380CC4-5D6E-409C-BE32-E72D297353CC}">
              <c16:uniqueId val="{00000000-7555-4DA4-8E62-A6D1665CCA0C}"/>
            </c:ext>
          </c:extLst>
        </c:ser>
        <c:dLbls>
          <c:showLegendKey val="0"/>
          <c:showVal val="0"/>
          <c:showCatName val="0"/>
          <c:showSerName val="0"/>
          <c:showPercent val="0"/>
          <c:showBubbleSize val="0"/>
        </c:dLbls>
        <c:gapWidth val="150"/>
        <c:axId val="384774496"/>
        <c:axId val="38477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7555-4DA4-8E62-A6D1665CCA0C}"/>
            </c:ext>
          </c:extLst>
        </c:ser>
        <c:dLbls>
          <c:showLegendKey val="0"/>
          <c:showVal val="0"/>
          <c:showCatName val="0"/>
          <c:showSerName val="0"/>
          <c:showPercent val="0"/>
          <c:showBubbleSize val="0"/>
        </c:dLbls>
        <c:marker val="1"/>
        <c:smooth val="0"/>
        <c:axId val="384774496"/>
        <c:axId val="384770968"/>
      </c:lineChart>
      <c:dateAx>
        <c:axId val="384774496"/>
        <c:scaling>
          <c:orientation val="minMax"/>
        </c:scaling>
        <c:delete val="1"/>
        <c:axPos val="b"/>
        <c:numFmt formatCode="ge" sourceLinked="1"/>
        <c:majorTickMark val="none"/>
        <c:minorTickMark val="none"/>
        <c:tickLblPos val="none"/>
        <c:crossAx val="384770968"/>
        <c:crosses val="autoZero"/>
        <c:auto val="1"/>
        <c:lblOffset val="100"/>
        <c:baseTimeUnit val="years"/>
      </c:dateAx>
      <c:valAx>
        <c:axId val="384770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77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AB-4919-A71B-F4A6C4BD8D91}"/>
            </c:ext>
          </c:extLst>
        </c:ser>
        <c:dLbls>
          <c:showLegendKey val="0"/>
          <c:showVal val="0"/>
          <c:showCatName val="0"/>
          <c:showSerName val="0"/>
          <c:showPercent val="0"/>
          <c:showBubbleSize val="0"/>
        </c:dLbls>
        <c:gapWidth val="150"/>
        <c:axId val="384771360"/>
        <c:axId val="38477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0EAB-4919-A71B-F4A6C4BD8D91}"/>
            </c:ext>
          </c:extLst>
        </c:ser>
        <c:dLbls>
          <c:showLegendKey val="0"/>
          <c:showVal val="0"/>
          <c:showCatName val="0"/>
          <c:showSerName val="0"/>
          <c:showPercent val="0"/>
          <c:showBubbleSize val="0"/>
        </c:dLbls>
        <c:marker val="1"/>
        <c:smooth val="0"/>
        <c:axId val="384771360"/>
        <c:axId val="384772144"/>
      </c:lineChart>
      <c:dateAx>
        <c:axId val="384771360"/>
        <c:scaling>
          <c:orientation val="minMax"/>
        </c:scaling>
        <c:delete val="1"/>
        <c:axPos val="b"/>
        <c:numFmt formatCode="ge" sourceLinked="1"/>
        <c:majorTickMark val="none"/>
        <c:minorTickMark val="none"/>
        <c:tickLblPos val="none"/>
        <c:crossAx val="384772144"/>
        <c:crosses val="autoZero"/>
        <c:auto val="1"/>
        <c:lblOffset val="100"/>
        <c:baseTimeUnit val="years"/>
      </c:dateAx>
      <c:valAx>
        <c:axId val="38477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77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2FF-4C4C-ADD3-59174F7B831F}"/>
            </c:ext>
          </c:extLst>
        </c:ser>
        <c:dLbls>
          <c:showLegendKey val="0"/>
          <c:showVal val="0"/>
          <c:showCatName val="0"/>
          <c:showSerName val="0"/>
          <c:showPercent val="0"/>
          <c:showBubbleSize val="0"/>
        </c:dLbls>
        <c:gapWidth val="150"/>
        <c:axId val="384773320"/>
        <c:axId val="38477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2FF-4C4C-ADD3-59174F7B831F}"/>
            </c:ext>
          </c:extLst>
        </c:ser>
        <c:dLbls>
          <c:showLegendKey val="0"/>
          <c:showVal val="0"/>
          <c:showCatName val="0"/>
          <c:showSerName val="0"/>
          <c:showPercent val="0"/>
          <c:showBubbleSize val="0"/>
        </c:dLbls>
        <c:marker val="1"/>
        <c:smooth val="0"/>
        <c:axId val="384773320"/>
        <c:axId val="384773712"/>
      </c:lineChart>
      <c:dateAx>
        <c:axId val="384773320"/>
        <c:scaling>
          <c:orientation val="minMax"/>
        </c:scaling>
        <c:delete val="1"/>
        <c:axPos val="b"/>
        <c:numFmt formatCode="ge" sourceLinked="1"/>
        <c:majorTickMark val="none"/>
        <c:minorTickMark val="none"/>
        <c:tickLblPos val="none"/>
        <c:crossAx val="384773712"/>
        <c:crosses val="autoZero"/>
        <c:auto val="1"/>
        <c:lblOffset val="100"/>
        <c:baseTimeUnit val="years"/>
      </c:dateAx>
      <c:valAx>
        <c:axId val="38477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773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9BA-44E4-965A-2FA171E60C19}"/>
            </c:ext>
          </c:extLst>
        </c:ser>
        <c:dLbls>
          <c:showLegendKey val="0"/>
          <c:showVal val="0"/>
          <c:showCatName val="0"/>
          <c:showSerName val="0"/>
          <c:showPercent val="0"/>
          <c:showBubbleSize val="0"/>
        </c:dLbls>
        <c:gapWidth val="150"/>
        <c:axId val="386309584"/>
        <c:axId val="38631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9BA-44E4-965A-2FA171E60C19}"/>
            </c:ext>
          </c:extLst>
        </c:ser>
        <c:dLbls>
          <c:showLegendKey val="0"/>
          <c:showVal val="0"/>
          <c:showCatName val="0"/>
          <c:showSerName val="0"/>
          <c:showPercent val="0"/>
          <c:showBubbleSize val="0"/>
        </c:dLbls>
        <c:marker val="1"/>
        <c:smooth val="0"/>
        <c:axId val="386309584"/>
        <c:axId val="386311152"/>
      </c:lineChart>
      <c:dateAx>
        <c:axId val="386309584"/>
        <c:scaling>
          <c:orientation val="minMax"/>
        </c:scaling>
        <c:delete val="1"/>
        <c:axPos val="b"/>
        <c:numFmt formatCode="ge" sourceLinked="1"/>
        <c:majorTickMark val="none"/>
        <c:minorTickMark val="none"/>
        <c:tickLblPos val="none"/>
        <c:crossAx val="386311152"/>
        <c:crosses val="autoZero"/>
        <c:auto val="1"/>
        <c:lblOffset val="100"/>
        <c:baseTimeUnit val="years"/>
      </c:dateAx>
      <c:valAx>
        <c:axId val="38631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30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C8-4153-9F34-1BA631007920}"/>
            </c:ext>
          </c:extLst>
        </c:ser>
        <c:dLbls>
          <c:showLegendKey val="0"/>
          <c:showVal val="0"/>
          <c:showCatName val="0"/>
          <c:showSerName val="0"/>
          <c:showPercent val="0"/>
          <c:showBubbleSize val="0"/>
        </c:dLbls>
        <c:gapWidth val="150"/>
        <c:axId val="386313896"/>
        <c:axId val="38630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01C8-4153-9F34-1BA631007920}"/>
            </c:ext>
          </c:extLst>
        </c:ser>
        <c:dLbls>
          <c:showLegendKey val="0"/>
          <c:showVal val="0"/>
          <c:showCatName val="0"/>
          <c:showSerName val="0"/>
          <c:showPercent val="0"/>
          <c:showBubbleSize val="0"/>
        </c:dLbls>
        <c:marker val="1"/>
        <c:smooth val="0"/>
        <c:axId val="386313896"/>
        <c:axId val="386306840"/>
      </c:lineChart>
      <c:dateAx>
        <c:axId val="386313896"/>
        <c:scaling>
          <c:orientation val="minMax"/>
        </c:scaling>
        <c:delete val="1"/>
        <c:axPos val="b"/>
        <c:numFmt formatCode="ge" sourceLinked="1"/>
        <c:majorTickMark val="none"/>
        <c:minorTickMark val="none"/>
        <c:tickLblPos val="none"/>
        <c:crossAx val="386306840"/>
        <c:crosses val="autoZero"/>
        <c:auto val="1"/>
        <c:lblOffset val="100"/>
        <c:baseTimeUnit val="years"/>
      </c:dateAx>
      <c:valAx>
        <c:axId val="386306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31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0D-41BB-869A-E31FB75D7012}"/>
            </c:ext>
          </c:extLst>
        </c:ser>
        <c:dLbls>
          <c:showLegendKey val="0"/>
          <c:showVal val="0"/>
          <c:showCatName val="0"/>
          <c:showSerName val="0"/>
          <c:showPercent val="0"/>
          <c:showBubbleSize val="0"/>
        </c:dLbls>
        <c:gapWidth val="150"/>
        <c:axId val="386312720"/>
        <c:axId val="38630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370D-41BB-869A-E31FB75D7012}"/>
            </c:ext>
          </c:extLst>
        </c:ser>
        <c:dLbls>
          <c:showLegendKey val="0"/>
          <c:showVal val="0"/>
          <c:showCatName val="0"/>
          <c:showSerName val="0"/>
          <c:showPercent val="0"/>
          <c:showBubbleSize val="0"/>
        </c:dLbls>
        <c:marker val="1"/>
        <c:smooth val="0"/>
        <c:axId val="386312720"/>
        <c:axId val="386307624"/>
      </c:lineChart>
      <c:dateAx>
        <c:axId val="386312720"/>
        <c:scaling>
          <c:orientation val="minMax"/>
        </c:scaling>
        <c:delete val="1"/>
        <c:axPos val="b"/>
        <c:numFmt formatCode="ge" sourceLinked="1"/>
        <c:majorTickMark val="none"/>
        <c:minorTickMark val="none"/>
        <c:tickLblPos val="none"/>
        <c:crossAx val="386307624"/>
        <c:crosses val="autoZero"/>
        <c:auto val="1"/>
        <c:lblOffset val="100"/>
        <c:baseTimeUnit val="years"/>
      </c:dateAx>
      <c:valAx>
        <c:axId val="386307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31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72.8</c:v>
                </c:pt>
                <c:pt idx="1">
                  <c:v>69.3</c:v>
                </c:pt>
                <c:pt idx="2">
                  <c:v>69.3</c:v>
                </c:pt>
                <c:pt idx="3">
                  <c:v>64</c:v>
                </c:pt>
                <c:pt idx="4">
                  <c:v>62.3</c:v>
                </c:pt>
              </c:numCache>
            </c:numRef>
          </c:val>
          <c:extLst xmlns:c16r2="http://schemas.microsoft.com/office/drawing/2015/06/chart">
            <c:ext xmlns:c16="http://schemas.microsoft.com/office/drawing/2014/chart" uri="{C3380CC4-5D6E-409C-BE32-E72D297353CC}">
              <c16:uniqueId val="{00000000-A2F4-469F-9D2C-712AD7E848E3}"/>
            </c:ext>
          </c:extLst>
        </c:ser>
        <c:dLbls>
          <c:showLegendKey val="0"/>
          <c:showVal val="0"/>
          <c:showCatName val="0"/>
          <c:showSerName val="0"/>
          <c:showPercent val="0"/>
          <c:showBubbleSize val="0"/>
        </c:dLbls>
        <c:gapWidth val="150"/>
        <c:axId val="386309976"/>
        <c:axId val="3863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A2F4-469F-9D2C-712AD7E848E3}"/>
            </c:ext>
          </c:extLst>
        </c:ser>
        <c:dLbls>
          <c:showLegendKey val="0"/>
          <c:showVal val="0"/>
          <c:showCatName val="0"/>
          <c:showSerName val="0"/>
          <c:showPercent val="0"/>
          <c:showBubbleSize val="0"/>
        </c:dLbls>
        <c:marker val="1"/>
        <c:smooth val="0"/>
        <c:axId val="386309976"/>
        <c:axId val="386307232"/>
      </c:lineChart>
      <c:dateAx>
        <c:axId val="386309976"/>
        <c:scaling>
          <c:orientation val="minMax"/>
        </c:scaling>
        <c:delete val="1"/>
        <c:axPos val="b"/>
        <c:numFmt formatCode="ge" sourceLinked="1"/>
        <c:majorTickMark val="none"/>
        <c:minorTickMark val="none"/>
        <c:tickLblPos val="none"/>
        <c:crossAx val="386307232"/>
        <c:crosses val="autoZero"/>
        <c:auto val="1"/>
        <c:lblOffset val="100"/>
        <c:baseTimeUnit val="years"/>
      </c:dateAx>
      <c:valAx>
        <c:axId val="38630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30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62.7</c:v>
                </c:pt>
                <c:pt idx="1">
                  <c:v>61.3</c:v>
                </c:pt>
                <c:pt idx="2">
                  <c:v>61.2</c:v>
                </c:pt>
                <c:pt idx="3">
                  <c:v>58.1</c:v>
                </c:pt>
                <c:pt idx="4">
                  <c:v>42.9</c:v>
                </c:pt>
              </c:numCache>
            </c:numRef>
          </c:val>
          <c:extLst xmlns:c16r2="http://schemas.microsoft.com/office/drawing/2015/06/chart">
            <c:ext xmlns:c16="http://schemas.microsoft.com/office/drawing/2014/chart" uri="{C3380CC4-5D6E-409C-BE32-E72D297353CC}">
              <c16:uniqueId val="{00000000-EBB1-4938-A8A4-0905E09AD227}"/>
            </c:ext>
          </c:extLst>
        </c:ser>
        <c:dLbls>
          <c:showLegendKey val="0"/>
          <c:showVal val="0"/>
          <c:showCatName val="0"/>
          <c:showSerName val="0"/>
          <c:showPercent val="0"/>
          <c:showBubbleSize val="0"/>
        </c:dLbls>
        <c:gapWidth val="150"/>
        <c:axId val="386308016"/>
        <c:axId val="38631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EBB1-4938-A8A4-0905E09AD227}"/>
            </c:ext>
          </c:extLst>
        </c:ser>
        <c:dLbls>
          <c:showLegendKey val="0"/>
          <c:showVal val="0"/>
          <c:showCatName val="0"/>
          <c:showSerName val="0"/>
          <c:showPercent val="0"/>
          <c:showBubbleSize val="0"/>
        </c:dLbls>
        <c:marker val="1"/>
        <c:smooth val="0"/>
        <c:axId val="386308016"/>
        <c:axId val="386310368"/>
      </c:lineChart>
      <c:dateAx>
        <c:axId val="386308016"/>
        <c:scaling>
          <c:orientation val="minMax"/>
        </c:scaling>
        <c:delete val="1"/>
        <c:axPos val="b"/>
        <c:numFmt formatCode="ge" sourceLinked="1"/>
        <c:majorTickMark val="none"/>
        <c:minorTickMark val="none"/>
        <c:tickLblPos val="none"/>
        <c:crossAx val="386310368"/>
        <c:crosses val="autoZero"/>
        <c:auto val="1"/>
        <c:lblOffset val="100"/>
        <c:baseTimeUnit val="years"/>
      </c:dateAx>
      <c:valAx>
        <c:axId val="38631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30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14357</c:v>
                </c:pt>
                <c:pt idx="1">
                  <c:v>13504</c:v>
                </c:pt>
                <c:pt idx="2">
                  <c:v>13482</c:v>
                </c:pt>
                <c:pt idx="3">
                  <c:v>11843</c:v>
                </c:pt>
                <c:pt idx="4">
                  <c:v>8417</c:v>
                </c:pt>
              </c:numCache>
            </c:numRef>
          </c:val>
          <c:extLst xmlns:c16r2="http://schemas.microsoft.com/office/drawing/2015/06/chart">
            <c:ext xmlns:c16="http://schemas.microsoft.com/office/drawing/2014/chart" uri="{C3380CC4-5D6E-409C-BE32-E72D297353CC}">
              <c16:uniqueId val="{00000000-E51D-4C59-A176-EE0A17FEC2BE}"/>
            </c:ext>
          </c:extLst>
        </c:ser>
        <c:dLbls>
          <c:showLegendKey val="0"/>
          <c:showVal val="0"/>
          <c:showCatName val="0"/>
          <c:showSerName val="0"/>
          <c:showPercent val="0"/>
          <c:showBubbleSize val="0"/>
        </c:dLbls>
        <c:gapWidth val="150"/>
        <c:axId val="386308408"/>
        <c:axId val="3863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E51D-4C59-A176-EE0A17FEC2BE}"/>
            </c:ext>
          </c:extLst>
        </c:ser>
        <c:dLbls>
          <c:showLegendKey val="0"/>
          <c:showVal val="0"/>
          <c:showCatName val="0"/>
          <c:showSerName val="0"/>
          <c:showPercent val="0"/>
          <c:showBubbleSize val="0"/>
        </c:dLbls>
        <c:marker val="1"/>
        <c:smooth val="0"/>
        <c:axId val="386308408"/>
        <c:axId val="386311936"/>
      </c:lineChart>
      <c:dateAx>
        <c:axId val="386308408"/>
        <c:scaling>
          <c:orientation val="minMax"/>
        </c:scaling>
        <c:delete val="1"/>
        <c:axPos val="b"/>
        <c:numFmt formatCode="ge" sourceLinked="1"/>
        <c:majorTickMark val="none"/>
        <c:minorTickMark val="none"/>
        <c:tickLblPos val="none"/>
        <c:crossAx val="386311936"/>
        <c:crosses val="autoZero"/>
        <c:auto val="1"/>
        <c:lblOffset val="100"/>
        <c:baseTimeUnit val="years"/>
      </c:dateAx>
      <c:valAx>
        <c:axId val="386311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30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E36"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青森県青森市　青森市文化会館地下駐車場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3675</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119</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114</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210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268.39999999999998</v>
      </c>
      <c r="V31" s="110"/>
      <c r="W31" s="110"/>
      <c r="X31" s="110"/>
      <c r="Y31" s="110"/>
      <c r="Z31" s="110"/>
      <c r="AA31" s="110"/>
      <c r="AB31" s="110"/>
      <c r="AC31" s="110"/>
      <c r="AD31" s="110"/>
      <c r="AE31" s="110"/>
      <c r="AF31" s="110"/>
      <c r="AG31" s="110"/>
      <c r="AH31" s="110"/>
      <c r="AI31" s="110"/>
      <c r="AJ31" s="110"/>
      <c r="AK31" s="110"/>
      <c r="AL31" s="110"/>
      <c r="AM31" s="110"/>
      <c r="AN31" s="110">
        <f>データ!Z7</f>
        <v>258.10000000000002</v>
      </c>
      <c r="AO31" s="110"/>
      <c r="AP31" s="110"/>
      <c r="AQ31" s="110"/>
      <c r="AR31" s="110"/>
      <c r="AS31" s="110"/>
      <c r="AT31" s="110"/>
      <c r="AU31" s="110"/>
      <c r="AV31" s="110"/>
      <c r="AW31" s="110"/>
      <c r="AX31" s="110"/>
      <c r="AY31" s="110"/>
      <c r="AZ31" s="110"/>
      <c r="BA31" s="110"/>
      <c r="BB31" s="110"/>
      <c r="BC31" s="110"/>
      <c r="BD31" s="110"/>
      <c r="BE31" s="110"/>
      <c r="BF31" s="110"/>
      <c r="BG31" s="110">
        <f>データ!AA7</f>
        <v>257.60000000000002</v>
      </c>
      <c r="BH31" s="110"/>
      <c r="BI31" s="110"/>
      <c r="BJ31" s="110"/>
      <c r="BK31" s="110"/>
      <c r="BL31" s="110"/>
      <c r="BM31" s="110"/>
      <c r="BN31" s="110"/>
      <c r="BO31" s="110"/>
      <c r="BP31" s="110"/>
      <c r="BQ31" s="110"/>
      <c r="BR31" s="110"/>
      <c r="BS31" s="110"/>
      <c r="BT31" s="110"/>
      <c r="BU31" s="110"/>
      <c r="BV31" s="110"/>
      <c r="BW31" s="110"/>
      <c r="BX31" s="110"/>
      <c r="BY31" s="110"/>
      <c r="BZ31" s="110">
        <f>データ!AB7</f>
        <v>238.4</v>
      </c>
      <c r="CA31" s="110"/>
      <c r="CB31" s="110"/>
      <c r="CC31" s="110"/>
      <c r="CD31" s="110"/>
      <c r="CE31" s="110"/>
      <c r="CF31" s="110"/>
      <c r="CG31" s="110"/>
      <c r="CH31" s="110"/>
      <c r="CI31" s="110"/>
      <c r="CJ31" s="110"/>
      <c r="CK31" s="110"/>
      <c r="CL31" s="110"/>
      <c r="CM31" s="110"/>
      <c r="CN31" s="110"/>
      <c r="CO31" s="110"/>
      <c r="CP31" s="110"/>
      <c r="CQ31" s="110"/>
      <c r="CR31" s="110"/>
      <c r="CS31" s="110">
        <f>データ!AC7</f>
        <v>175.2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72.8</v>
      </c>
      <c r="JD31" s="81"/>
      <c r="JE31" s="81"/>
      <c r="JF31" s="81"/>
      <c r="JG31" s="81"/>
      <c r="JH31" s="81"/>
      <c r="JI31" s="81"/>
      <c r="JJ31" s="81"/>
      <c r="JK31" s="81"/>
      <c r="JL31" s="81"/>
      <c r="JM31" s="81"/>
      <c r="JN31" s="81"/>
      <c r="JO31" s="81"/>
      <c r="JP31" s="81"/>
      <c r="JQ31" s="81"/>
      <c r="JR31" s="81"/>
      <c r="JS31" s="81"/>
      <c r="JT31" s="81"/>
      <c r="JU31" s="82"/>
      <c r="JV31" s="80">
        <f>データ!DL7</f>
        <v>69.3</v>
      </c>
      <c r="JW31" s="81"/>
      <c r="JX31" s="81"/>
      <c r="JY31" s="81"/>
      <c r="JZ31" s="81"/>
      <c r="KA31" s="81"/>
      <c r="KB31" s="81"/>
      <c r="KC31" s="81"/>
      <c r="KD31" s="81"/>
      <c r="KE31" s="81"/>
      <c r="KF31" s="81"/>
      <c r="KG31" s="81"/>
      <c r="KH31" s="81"/>
      <c r="KI31" s="81"/>
      <c r="KJ31" s="81"/>
      <c r="KK31" s="81"/>
      <c r="KL31" s="81"/>
      <c r="KM31" s="81"/>
      <c r="KN31" s="82"/>
      <c r="KO31" s="80">
        <f>データ!DM7</f>
        <v>69.3</v>
      </c>
      <c r="KP31" s="81"/>
      <c r="KQ31" s="81"/>
      <c r="KR31" s="81"/>
      <c r="KS31" s="81"/>
      <c r="KT31" s="81"/>
      <c r="KU31" s="81"/>
      <c r="KV31" s="81"/>
      <c r="KW31" s="81"/>
      <c r="KX31" s="81"/>
      <c r="KY31" s="81"/>
      <c r="KZ31" s="81"/>
      <c r="LA31" s="81"/>
      <c r="LB31" s="81"/>
      <c r="LC31" s="81"/>
      <c r="LD31" s="81"/>
      <c r="LE31" s="81"/>
      <c r="LF31" s="81"/>
      <c r="LG31" s="82"/>
      <c r="LH31" s="80">
        <f>データ!DN7</f>
        <v>64</v>
      </c>
      <c r="LI31" s="81"/>
      <c r="LJ31" s="81"/>
      <c r="LK31" s="81"/>
      <c r="LL31" s="81"/>
      <c r="LM31" s="81"/>
      <c r="LN31" s="81"/>
      <c r="LO31" s="81"/>
      <c r="LP31" s="81"/>
      <c r="LQ31" s="81"/>
      <c r="LR31" s="81"/>
      <c r="LS31" s="81"/>
      <c r="LT31" s="81"/>
      <c r="LU31" s="81"/>
      <c r="LV31" s="81"/>
      <c r="LW31" s="81"/>
      <c r="LX31" s="81"/>
      <c r="LY31" s="81"/>
      <c r="LZ31" s="82"/>
      <c r="MA31" s="80">
        <f>データ!DO7</f>
        <v>62.3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62.7</v>
      </c>
      <c r="EM52" s="110"/>
      <c r="EN52" s="110"/>
      <c r="EO52" s="110"/>
      <c r="EP52" s="110"/>
      <c r="EQ52" s="110"/>
      <c r="ER52" s="110"/>
      <c r="ES52" s="110"/>
      <c r="ET52" s="110"/>
      <c r="EU52" s="110"/>
      <c r="EV52" s="110"/>
      <c r="EW52" s="110"/>
      <c r="EX52" s="110"/>
      <c r="EY52" s="110"/>
      <c r="EZ52" s="110"/>
      <c r="FA52" s="110"/>
      <c r="FB52" s="110"/>
      <c r="FC52" s="110"/>
      <c r="FD52" s="110"/>
      <c r="FE52" s="110">
        <f>データ!BG7</f>
        <v>61.3</v>
      </c>
      <c r="FF52" s="110"/>
      <c r="FG52" s="110"/>
      <c r="FH52" s="110"/>
      <c r="FI52" s="110"/>
      <c r="FJ52" s="110"/>
      <c r="FK52" s="110"/>
      <c r="FL52" s="110"/>
      <c r="FM52" s="110"/>
      <c r="FN52" s="110"/>
      <c r="FO52" s="110"/>
      <c r="FP52" s="110"/>
      <c r="FQ52" s="110"/>
      <c r="FR52" s="110"/>
      <c r="FS52" s="110"/>
      <c r="FT52" s="110"/>
      <c r="FU52" s="110"/>
      <c r="FV52" s="110"/>
      <c r="FW52" s="110"/>
      <c r="FX52" s="110">
        <f>データ!BH7</f>
        <v>61.2</v>
      </c>
      <c r="FY52" s="110"/>
      <c r="FZ52" s="110"/>
      <c r="GA52" s="110"/>
      <c r="GB52" s="110"/>
      <c r="GC52" s="110"/>
      <c r="GD52" s="110"/>
      <c r="GE52" s="110"/>
      <c r="GF52" s="110"/>
      <c r="GG52" s="110"/>
      <c r="GH52" s="110"/>
      <c r="GI52" s="110"/>
      <c r="GJ52" s="110"/>
      <c r="GK52" s="110"/>
      <c r="GL52" s="110"/>
      <c r="GM52" s="110"/>
      <c r="GN52" s="110"/>
      <c r="GO52" s="110"/>
      <c r="GP52" s="110"/>
      <c r="GQ52" s="110">
        <f>データ!BI7</f>
        <v>58.1</v>
      </c>
      <c r="GR52" s="110"/>
      <c r="GS52" s="110"/>
      <c r="GT52" s="110"/>
      <c r="GU52" s="110"/>
      <c r="GV52" s="110"/>
      <c r="GW52" s="110"/>
      <c r="GX52" s="110"/>
      <c r="GY52" s="110"/>
      <c r="GZ52" s="110"/>
      <c r="HA52" s="110"/>
      <c r="HB52" s="110"/>
      <c r="HC52" s="110"/>
      <c r="HD52" s="110"/>
      <c r="HE52" s="110"/>
      <c r="HF52" s="110"/>
      <c r="HG52" s="110"/>
      <c r="HH52" s="110"/>
      <c r="HI52" s="110"/>
      <c r="HJ52" s="110">
        <f>データ!BJ7</f>
        <v>42.9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14357</v>
      </c>
      <c r="JD52" s="109"/>
      <c r="JE52" s="109"/>
      <c r="JF52" s="109"/>
      <c r="JG52" s="109"/>
      <c r="JH52" s="109"/>
      <c r="JI52" s="109"/>
      <c r="JJ52" s="109"/>
      <c r="JK52" s="109"/>
      <c r="JL52" s="109"/>
      <c r="JM52" s="109"/>
      <c r="JN52" s="109"/>
      <c r="JO52" s="109"/>
      <c r="JP52" s="109"/>
      <c r="JQ52" s="109"/>
      <c r="JR52" s="109"/>
      <c r="JS52" s="109"/>
      <c r="JT52" s="109"/>
      <c r="JU52" s="109"/>
      <c r="JV52" s="109">
        <f>データ!BR7</f>
        <v>13504</v>
      </c>
      <c r="JW52" s="109"/>
      <c r="JX52" s="109"/>
      <c r="JY52" s="109"/>
      <c r="JZ52" s="109"/>
      <c r="KA52" s="109"/>
      <c r="KB52" s="109"/>
      <c r="KC52" s="109"/>
      <c r="KD52" s="109"/>
      <c r="KE52" s="109"/>
      <c r="KF52" s="109"/>
      <c r="KG52" s="109"/>
      <c r="KH52" s="109"/>
      <c r="KI52" s="109"/>
      <c r="KJ52" s="109"/>
      <c r="KK52" s="109"/>
      <c r="KL52" s="109"/>
      <c r="KM52" s="109"/>
      <c r="KN52" s="109"/>
      <c r="KO52" s="109">
        <f>データ!BS7</f>
        <v>13482</v>
      </c>
      <c r="KP52" s="109"/>
      <c r="KQ52" s="109"/>
      <c r="KR52" s="109"/>
      <c r="KS52" s="109"/>
      <c r="KT52" s="109"/>
      <c r="KU52" s="109"/>
      <c r="KV52" s="109"/>
      <c r="KW52" s="109"/>
      <c r="KX52" s="109"/>
      <c r="KY52" s="109"/>
      <c r="KZ52" s="109"/>
      <c r="LA52" s="109"/>
      <c r="LB52" s="109"/>
      <c r="LC52" s="109"/>
      <c r="LD52" s="109"/>
      <c r="LE52" s="109"/>
      <c r="LF52" s="109"/>
      <c r="LG52" s="109"/>
      <c r="LH52" s="109">
        <f>データ!BT7</f>
        <v>11843</v>
      </c>
      <c r="LI52" s="109"/>
      <c r="LJ52" s="109"/>
      <c r="LK52" s="109"/>
      <c r="LL52" s="109"/>
      <c r="LM52" s="109"/>
      <c r="LN52" s="109"/>
      <c r="LO52" s="109"/>
      <c r="LP52" s="109"/>
      <c r="LQ52" s="109"/>
      <c r="LR52" s="109"/>
      <c r="LS52" s="109"/>
      <c r="LT52" s="109"/>
      <c r="LU52" s="109"/>
      <c r="LV52" s="109"/>
      <c r="LW52" s="109"/>
      <c r="LX52" s="109"/>
      <c r="LY52" s="109"/>
      <c r="LZ52" s="109"/>
      <c r="MA52" s="109">
        <f>データ!BU7</f>
        <v>8417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79</v>
      </c>
      <c r="V53" s="109"/>
      <c r="W53" s="109"/>
      <c r="X53" s="109"/>
      <c r="Y53" s="109"/>
      <c r="Z53" s="109"/>
      <c r="AA53" s="109"/>
      <c r="AB53" s="109"/>
      <c r="AC53" s="109"/>
      <c r="AD53" s="109"/>
      <c r="AE53" s="109"/>
      <c r="AF53" s="109"/>
      <c r="AG53" s="109"/>
      <c r="AH53" s="109"/>
      <c r="AI53" s="109"/>
      <c r="AJ53" s="109"/>
      <c r="AK53" s="109"/>
      <c r="AL53" s="109"/>
      <c r="AM53" s="109"/>
      <c r="AN53" s="109">
        <f>データ!BA7</f>
        <v>56</v>
      </c>
      <c r="AO53" s="109"/>
      <c r="AP53" s="109"/>
      <c r="AQ53" s="109"/>
      <c r="AR53" s="109"/>
      <c r="AS53" s="109"/>
      <c r="AT53" s="109"/>
      <c r="AU53" s="109"/>
      <c r="AV53" s="109"/>
      <c r="AW53" s="109"/>
      <c r="AX53" s="109"/>
      <c r="AY53" s="109"/>
      <c r="AZ53" s="109"/>
      <c r="BA53" s="109"/>
      <c r="BB53" s="109"/>
      <c r="BC53" s="109"/>
      <c r="BD53" s="109"/>
      <c r="BE53" s="109"/>
      <c r="BF53" s="109"/>
      <c r="BG53" s="109">
        <f>データ!BB7</f>
        <v>42</v>
      </c>
      <c r="BH53" s="109"/>
      <c r="BI53" s="109"/>
      <c r="BJ53" s="109"/>
      <c r="BK53" s="109"/>
      <c r="BL53" s="109"/>
      <c r="BM53" s="109"/>
      <c r="BN53" s="109"/>
      <c r="BO53" s="109"/>
      <c r="BP53" s="109"/>
      <c r="BQ53" s="109"/>
      <c r="BR53" s="109"/>
      <c r="BS53" s="109"/>
      <c r="BT53" s="109"/>
      <c r="BU53" s="109"/>
      <c r="BV53" s="109"/>
      <c r="BW53" s="109"/>
      <c r="BX53" s="109"/>
      <c r="BY53" s="109"/>
      <c r="BZ53" s="109">
        <f>データ!BC7</f>
        <v>44</v>
      </c>
      <c r="CA53" s="109"/>
      <c r="CB53" s="109"/>
      <c r="CC53" s="109"/>
      <c r="CD53" s="109"/>
      <c r="CE53" s="109"/>
      <c r="CF53" s="109"/>
      <c r="CG53" s="109"/>
      <c r="CH53" s="109"/>
      <c r="CI53" s="109"/>
      <c r="CJ53" s="109"/>
      <c r="CK53" s="109"/>
      <c r="CL53" s="109"/>
      <c r="CM53" s="109"/>
      <c r="CN53" s="109"/>
      <c r="CO53" s="109"/>
      <c r="CP53" s="109"/>
      <c r="CQ53" s="109"/>
      <c r="CR53" s="109"/>
      <c r="CS53" s="109">
        <f>データ!BD7</f>
        <v>45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19615</v>
      </c>
      <c r="JD53" s="109"/>
      <c r="JE53" s="109"/>
      <c r="JF53" s="109"/>
      <c r="JG53" s="109"/>
      <c r="JH53" s="109"/>
      <c r="JI53" s="109"/>
      <c r="JJ53" s="109"/>
      <c r="JK53" s="109"/>
      <c r="JL53" s="109"/>
      <c r="JM53" s="109"/>
      <c r="JN53" s="109"/>
      <c r="JO53" s="109"/>
      <c r="JP53" s="109"/>
      <c r="JQ53" s="109"/>
      <c r="JR53" s="109"/>
      <c r="JS53" s="109"/>
      <c r="JT53" s="109"/>
      <c r="JU53" s="109"/>
      <c r="JV53" s="109">
        <f>データ!BW7</f>
        <v>21116</v>
      </c>
      <c r="JW53" s="109"/>
      <c r="JX53" s="109"/>
      <c r="JY53" s="109"/>
      <c r="JZ53" s="109"/>
      <c r="KA53" s="109"/>
      <c r="KB53" s="109"/>
      <c r="KC53" s="109"/>
      <c r="KD53" s="109"/>
      <c r="KE53" s="109"/>
      <c r="KF53" s="109"/>
      <c r="KG53" s="109"/>
      <c r="KH53" s="109"/>
      <c r="KI53" s="109"/>
      <c r="KJ53" s="109"/>
      <c r="KK53" s="109"/>
      <c r="KL53" s="109"/>
      <c r="KM53" s="109"/>
      <c r="KN53" s="109"/>
      <c r="KO53" s="109">
        <f>データ!BX7</f>
        <v>20714</v>
      </c>
      <c r="KP53" s="109"/>
      <c r="KQ53" s="109"/>
      <c r="KR53" s="109"/>
      <c r="KS53" s="109"/>
      <c r="KT53" s="109"/>
      <c r="KU53" s="109"/>
      <c r="KV53" s="109"/>
      <c r="KW53" s="109"/>
      <c r="KX53" s="109"/>
      <c r="KY53" s="109"/>
      <c r="KZ53" s="109"/>
      <c r="LA53" s="109"/>
      <c r="LB53" s="109"/>
      <c r="LC53" s="109"/>
      <c r="LD53" s="109"/>
      <c r="LE53" s="109"/>
      <c r="LF53" s="109"/>
      <c r="LG53" s="109"/>
      <c r="LH53" s="109">
        <f>データ!BY7</f>
        <v>16622</v>
      </c>
      <c r="LI53" s="109"/>
      <c r="LJ53" s="109"/>
      <c r="LK53" s="109"/>
      <c r="LL53" s="109"/>
      <c r="LM53" s="109"/>
      <c r="LN53" s="109"/>
      <c r="LO53" s="109"/>
      <c r="LP53" s="109"/>
      <c r="LQ53" s="109"/>
      <c r="LR53" s="109"/>
      <c r="LS53" s="109"/>
      <c r="LT53" s="109"/>
      <c r="LU53" s="109"/>
      <c r="LV53" s="109"/>
      <c r="LW53" s="109"/>
      <c r="LX53" s="109"/>
      <c r="LY53" s="109"/>
      <c r="LZ53" s="109"/>
      <c r="MA53" s="109">
        <f>データ!BZ7</f>
        <v>15790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167124</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Ch4MN8H5Wqh06wN8ydWWGQhRnz5OSmyfKHG4FZjhw/7OpJld+ZaBHGiAY1e+5wqUs9R94rDKKG4WvfxVMOnSA==" saltValue="a5oWzO4YAUuEkVqQ39iPN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101</v>
      </c>
      <c r="AN5" s="59" t="s">
        <v>94</v>
      </c>
      <c r="AO5" s="59" t="s">
        <v>95</v>
      </c>
      <c r="AP5" s="59" t="s">
        <v>96</v>
      </c>
      <c r="AQ5" s="59" t="s">
        <v>97</v>
      </c>
      <c r="AR5" s="59" t="s">
        <v>98</v>
      </c>
      <c r="AS5" s="59" t="s">
        <v>99</v>
      </c>
      <c r="AT5" s="59" t="s">
        <v>100</v>
      </c>
      <c r="AU5" s="59" t="s">
        <v>102</v>
      </c>
      <c r="AV5" s="59" t="s">
        <v>91</v>
      </c>
      <c r="AW5" s="59" t="s">
        <v>92</v>
      </c>
      <c r="AX5" s="59" t="s">
        <v>93</v>
      </c>
      <c r="AY5" s="59" t="s">
        <v>94</v>
      </c>
      <c r="AZ5" s="59" t="s">
        <v>95</v>
      </c>
      <c r="BA5" s="59" t="s">
        <v>96</v>
      </c>
      <c r="BB5" s="59" t="s">
        <v>97</v>
      </c>
      <c r="BC5" s="59" t="s">
        <v>98</v>
      </c>
      <c r="BD5" s="59" t="s">
        <v>99</v>
      </c>
      <c r="BE5" s="59" t="s">
        <v>100</v>
      </c>
      <c r="BF5" s="59" t="s">
        <v>102</v>
      </c>
      <c r="BG5" s="59" t="s">
        <v>91</v>
      </c>
      <c r="BH5" s="59" t="s">
        <v>92</v>
      </c>
      <c r="BI5" s="59" t="s">
        <v>93</v>
      </c>
      <c r="BJ5" s="59" t="s">
        <v>94</v>
      </c>
      <c r="BK5" s="59" t="s">
        <v>95</v>
      </c>
      <c r="BL5" s="59" t="s">
        <v>96</v>
      </c>
      <c r="BM5" s="59" t="s">
        <v>97</v>
      </c>
      <c r="BN5" s="59" t="s">
        <v>98</v>
      </c>
      <c r="BO5" s="59" t="s">
        <v>99</v>
      </c>
      <c r="BP5" s="59" t="s">
        <v>100</v>
      </c>
      <c r="BQ5" s="59" t="s">
        <v>90</v>
      </c>
      <c r="BR5" s="59" t="s">
        <v>103</v>
      </c>
      <c r="BS5" s="59" t="s">
        <v>92</v>
      </c>
      <c r="BT5" s="59" t="s">
        <v>101</v>
      </c>
      <c r="BU5" s="59" t="s">
        <v>94</v>
      </c>
      <c r="BV5" s="59" t="s">
        <v>95</v>
      </c>
      <c r="BW5" s="59" t="s">
        <v>96</v>
      </c>
      <c r="BX5" s="59" t="s">
        <v>97</v>
      </c>
      <c r="BY5" s="59" t="s">
        <v>98</v>
      </c>
      <c r="BZ5" s="59" t="s">
        <v>99</v>
      </c>
      <c r="CA5" s="59" t="s">
        <v>100</v>
      </c>
      <c r="CB5" s="59" t="s">
        <v>104</v>
      </c>
      <c r="CC5" s="59" t="s">
        <v>91</v>
      </c>
      <c r="CD5" s="59" t="s">
        <v>92</v>
      </c>
      <c r="CE5" s="59" t="s">
        <v>93</v>
      </c>
      <c r="CF5" s="59" t="s">
        <v>94</v>
      </c>
      <c r="CG5" s="59" t="s">
        <v>95</v>
      </c>
      <c r="CH5" s="59" t="s">
        <v>96</v>
      </c>
      <c r="CI5" s="59" t="s">
        <v>97</v>
      </c>
      <c r="CJ5" s="59" t="s">
        <v>98</v>
      </c>
      <c r="CK5" s="59" t="s">
        <v>99</v>
      </c>
      <c r="CL5" s="59" t="s">
        <v>100</v>
      </c>
      <c r="CM5" s="142"/>
      <c r="CN5" s="142"/>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105</v>
      </c>
      <c r="B6" s="60">
        <f>B8</f>
        <v>2018</v>
      </c>
      <c r="C6" s="60">
        <f t="shared" ref="C6:X6" si="1">C8</f>
        <v>22012</v>
      </c>
      <c r="D6" s="60">
        <f t="shared" si="1"/>
        <v>47</v>
      </c>
      <c r="E6" s="60">
        <f t="shared" si="1"/>
        <v>14</v>
      </c>
      <c r="F6" s="60">
        <f t="shared" si="1"/>
        <v>0</v>
      </c>
      <c r="G6" s="60">
        <f t="shared" si="1"/>
        <v>2</v>
      </c>
      <c r="H6" s="60" t="str">
        <f>SUBSTITUTE(H8,"　","")</f>
        <v>青森県青森市</v>
      </c>
      <c r="I6" s="60" t="str">
        <f t="shared" si="1"/>
        <v>青森市文化会館地下駐車場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 届出駐車場 附置義務駐車施設</v>
      </c>
      <c r="Q6" s="62" t="str">
        <f t="shared" si="1"/>
        <v>地下式</v>
      </c>
      <c r="R6" s="63">
        <f t="shared" si="1"/>
        <v>36</v>
      </c>
      <c r="S6" s="62" t="str">
        <f t="shared" si="1"/>
        <v>公共施設</v>
      </c>
      <c r="T6" s="62" t="str">
        <f t="shared" si="1"/>
        <v>無</v>
      </c>
      <c r="U6" s="63">
        <f t="shared" si="1"/>
        <v>3675</v>
      </c>
      <c r="V6" s="63">
        <f t="shared" si="1"/>
        <v>114</v>
      </c>
      <c r="W6" s="63">
        <f t="shared" si="1"/>
        <v>210</v>
      </c>
      <c r="X6" s="62" t="str">
        <f t="shared" si="1"/>
        <v>代行制</v>
      </c>
      <c r="Y6" s="64">
        <f>IF(Y8="-",NA(),Y8)</f>
        <v>268.39999999999998</v>
      </c>
      <c r="Z6" s="64">
        <f t="shared" ref="Z6:AH6" si="2">IF(Z8="-",NA(),Z8)</f>
        <v>258.10000000000002</v>
      </c>
      <c r="AA6" s="64">
        <f t="shared" si="2"/>
        <v>257.60000000000002</v>
      </c>
      <c r="AB6" s="64">
        <f t="shared" si="2"/>
        <v>238.4</v>
      </c>
      <c r="AC6" s="64">
        <f t="shared" si="2"/>
        <v>175.2</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0</v>
      </c>
      <c r="AK6" s="64">
        <f t="shared" ref="AK6:AS6" si="3">IF(AK8="-",NA(),AK8)</f>
        <v>0</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f>IF(AU8="-",NA(),AU8)</f>
        <v>0</v>
      </c>
      <c r="AV6" s="65">
        <f t="shared" ref="AV6:BD6" si="4">IF(AV8="-",NA(),AV8)</f>
        <v>0</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f>IF(BF8="-",NA(),BF8)</f>
        <v>62.7</v>
      </c>
      <c r="BG6" s="64">
        <f t="shared" ref="BG6:BO6" si="5">IF(BG8="-",NA(),BG8)</f>
        <v>61.3</v>
      </c>
      <c r="BH6" s="64">
        <f t="shared" si="5"/>
        <v>61.2</v>
      </c>
      <c r="BI6" s="64">
        <f t="shared" si="5"/>
        <v>58.1</v>
      </c>
      <c r="BJ6" s="64">
        <f t="shared" si="5"/>
        <v>42.9</v>
      </c>
      <c r="BK6" s="64">
        <f t="shared" si="5"/>
        <v>11.2</v>
      </c>
      <c r="BL6" s="64">
        <f t="shared" si="5"/>
        <v>8</v>
      </c>
      <c r="BM6" s="64">
        <f t="shared" si="5"/>
        <v>13.7</v>
      </c>
      <c r="BN6" s="64">
        <f t="shared" si="5"/>
        <v>7.5</v>
      </c>
      <c r="BO6" s="64">
        <f t="shared" si="5"/>
        <v>1.9</v>
      </c>
      <c r="BP6" s="61" t="str">
        <f>IF(BP8="-","",IF(BP8="-","【-】","【"&amp;SUBSTITUTE(TEXT(BP8,"#,##0.0"),"-","△")&amp;"】"))</f>
        <v>【26.3】</v>
      </c>
      <c r="BQ6" s="65">
        <f>IF(BQ8="-",NA(),BQ8)</f>
        <v>14357</v>
      </c>
      <c r="BR6" s="65">
        <f t="shared" ref="BR6:BZ6" si="6">IF(BR8="-",NA(),BR8)</f>
        <v>13504</v>
      </c>
      <c r="BS6" s="65">
        <f t="shared" si="6"/>
        <v>13482</v>
      </c>
      <c r="BT6" s="65">
        <f t="shared" si="6"/>
        <v>11843</v>
      </c>
      <c r="BU6" s="65">
        <f t="shared" si="6"/>
        <v>8417</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106</v>
      </c>
      <c r="CM6" s="63">
        <f t="shared" ref="CM6:CN6" si="7">CM8</f>
        <v>167124</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72.8</v>
      </c>
      <c r="DL6" s="64">
        <f t="shared" ref="DL6:DT6" si="9">IF(DL8="-",NA(),DL8)</f>
        <v>69.3</v>
      </c>
      <c r="DM6" s="64">
        <f t="shared" si="9"/>
        <v>69.3</v>
      </c>
      <c r="DN6" s="64">
        <f t="shared" si="9"/>
        <v>64</v>
      </c>
      <c r="DO6" s="64">
        <f t="shared" si="9"/>
        <v>62.3</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108</v>
      </c>
      <c r="B7" s="60">
        <f t="shared" ref="B7:X7" si="10">B8</f>
        <v>2018</v>
      </c>
      <c r="C7" s="60">
        <f t="shared" si="10"/>
        <v>22012</v>
      </c>
      <c r="D7" s="60">
        <f t="shared" si="10"/>
        <v>47</v>
      </c>
      <c r="E7" s="60">
        <f t="shared" si="10"/>
        <v>14</v>
      </c>
      <c r="F7" s="60">
        <f t="shared" si="10"/>
        <v>0</v>
      </c>
      <c r="G7" s="60">
        <f t="shared" si="10"/>
        <v>2</v>
      </c>
      <c r="H7" s="60" t="str">
        <f t="shared" si="10"/>
        <v>青森県　青森市</v>
      </c>
      <c r="I7" s="60" t="str">
        <f t="shared" si="10"/>
        <v>青森市文化会館地下駐車場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 届出駐車場 附置義務駐車施設</v>
      </c>
      <c r="Q7" s="62" t="str">
        <f t="shared" si="10"/>
        <v>地下式</v>
      </c>
      <c r="R7" s="63">
        <f t="shared" si="10"/>
        <v>36</v>
      </c>
      <c r="S7" s="62" t="str">
        <f t="shared" si="10"/>
        <v>公共施設</v>
      </c>
      <c r="T7" s="62" t="str">
        <f t="shared" si="10"/>
        <v>無</v>
      </c>
      <c r="U7" s="63">
        <f t="shared" si="10"/>
        <v>3675</v>
      </c>
      <c r="V7" s="63">
        <f t="shared" si="10"/>
        <v>114</v>
      </c>
      <c r="W7" s="63">
        <f t="shared" si="10"/>
        <v>210</v>
      </c>
      <c r="X7" s="62" t="str">
        <f t="shared" si="10"/>
        <v>代行制</v>
      </c>
      <c r="Y7" s="64">
        <f>Y8</f>
        <v>268.39999999999998</v>
      </c>
      <c r="Z7" s="64">
        <f t="shared" ref="Z7:AH7" si="11">Z8</f>
        <v>258.10000000000002</v>
      </c>
      <c r="AA7" s="64">
        <f t="shared" si="11"/>
        <v>257.60000000000002</v>
      </c>
      <c r="AB7" s="64">
        <f t="shared" si="11"/>
        <v>238.4</v>
      </c>
      <c r="AC7" s="64">
        <f t="shared" si="11"/>
        <v>175.2</v>
      </c>
      <c r="AD7" s="64">
        <f t="shared" si="11"/>
        <v>135.30000000000001</v>
      </c>
      <c r="AE7" s="64">
        <f t="shared" si="11"/>
        <v>133.5</v>
      </c>
      <c r="AF7" s="64">
        <f t="shared" si="11"/>
        <v>136.30000000000001</v>
      </c>
      <c r="AG7" s="64">
        <f t="shared" si="11"/>
        <v>130.9</v>
      </c>
      <c r="AH7" s="64">
        <f t="shared" si="11"/>
        <v>155.30000000000001</v>
      </c>
      <c r="AI7" s="61"/>
      <c r="AJ7" s="64">
        <f>AJ8</f>
        <v>0</v>
      </c>
      <c r="AK7" s="64">
        <f t="shared" ref="AK7:AS7" si="12">AK8</f>
        <v>0</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f>AU8</f>
        <v>0</v>
      </c>
      <c r="AV7" s="65">
        <f t="shared" ref="AV7:BD7" si="13">AV8</f>
        <v>0</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f>BF8</f>
        <v>62.7</v>
      </c>
      <c r="BG7" s="64">
        <f t="shared" ref="BG7:BO7" si="14">BG8</f>
        <v>61.3</v>
      </c>
      <c r="BH7" s="64">
        <f t="shared" si="14"/>
        <v>61.2</v>
      </c>
      <c r="BI7" s="64">
        <f t="shared" si="14"/>
        <v>58.1</v>
      </c>
      <c r="BJ7" s="64">
        <f t="shared" si="14"/>
        <v>42.9</v>
      </c>
      <c r="BK7" s="64">
        <f t="shared" si="14"/>
        <v>11.2</v>
      </c>
      <c r="BL7" s="64">
        <f t="shared" si="14"/>
        <v>8</v>
      </c>
      <c r="BM7" s="64">
        <f t="shared" si="14"/>
        <v>13.7</v>
      </c>
      <c r="BN7" s="64">
        <f t="shared" si="14"/>
        <v>7.5</v>
      </c>
      <c r="BO7" s="64">
        <f t="shared" si="14"/>
        <v>1.9</v>
      </c>
      <c r="BP7" s="61"/>
      <c r="BQ7" s="65">
        <f>BQ8</f>
        <v>14357</v>
      </c>
      <c r="BR7" s="65">
        <f t="shared" ref="BR7:BZ7" si="15">BR8</f>
        <v>13504</v>
      </c>
      <c r="BS7" s="65">
        <f t="shared" si="15"/>
        <v>13482</v>
      </c>
      <c r="BT7" s="65">
        <f t="shared" si="15"/>
        <v>11843</v>
      </c>
      <c r="BU7" s="65">
        <f t="shared" si="15"/>
        <v>8417</v>
      </c>
      <c r="BV7" s="65">
        <f t="shared" si="15"/>
        <v>19615</v>
      </c>
      <c r="BW7" s="65">
        <f t="shared" si="15"/>
        <v>21116</v>
      </c>
      <c r="BX7" s="65">
        <f t="shared" si="15"/>
        <v>20714</v>
      </c>
      <c r="BY7" s="65">
        <f t="shared" si="15"/>
        <v>16622</v>
      </c>
      <c r="BZ7" s="65">
        <f t="shared" si="15"/>
        <v>15790</v>
      </c>
      <c r="CA7" s="63"/>
      <c r="CB7" s="64" t="s">
        <v>109</v>
      </c>
      <c r="CC7" s="64" t="s">
        <v>109</v>
      </c>
      <c r="CD7" s="64" t="s">
        <v>109</v>
      </c>
      <c r="CE7" s="64" t="s">
        <v>109</v>
      </c>
      <c r="CF7" s="64" t="s">
        <v>109</v>
      </c>
      <c r="CG7" s="64" t="s">
        <v>109</v>
      </c>
      <c r="CH7" s="64" t="s">
        <v>109</v>
      </c>
      <c r="CI7" s="64" t="s">
        <v>109</v>
      </c>
      <c r="CJ7" s="64" t="s">
        <v>109</v>
      </c>
      <c r="CK7" s="64" t="s">
        <v>110</v>
      </c>
      <c r="CL7" s="61"/>
      <c r="CM7" s="63">
        <f>CM8</f>
        <v>167124</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141.9</v>
      </c>
      <c r="DF7" s="64">
        <f t="shared" si="16"/>
        <v>181.6</v>
      </c>
      <c r="DG7" s="64">
        <f t="shared" si="16"/>
        <v>148.9</v>
      </c>
      <c r="DH7" s="64">
        <f t="shared" si="16"/>
        <v>135.30000000000001</v>
      </c>
      <c r="DI7" s="64">
        <f t="shared" si="16"/>
        <v>110.8</v>
      </c>
      <c r="DJ7" s="61"/>
      <c r="DK7" s="64">
        <f>DK8</f>
        <v>72.8</v>
      </c>
      <c r="DL7" s="64">
        <f t="shared" ref="DL7:DT7" si="17">DL8</f>
        <v>69.3</v>
      </c>
      <c r="DM7" s="64">
        <f t="shared" si="17"/>
        <v>69.3</v>
      </c>
      <c r="DN7" s="64">
        <f t="shared" si="17"/>
        <v>64</v>
      </c>
      <c r="DO7" s="64">
        <f t="shared" si="17"/>
        <v>62.3</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22012</v>
      </c>
      <c r="D8" s="67">
        <v>47</v>
      </c>
      <c r="E8" s="67">
        <v>14</v>
      </c>
      <c r="F8" s="67">
        <v>0</v>
      </c>
      <c r="G8" s="67">
        <v>2</v>
      </c>
      <c r="H8" s="67" t="s">
        <v>111</v>
      </c>
      <c r="I8" s="67" t="s">
        <v>112</v>
      </c>
      <c r="J8" s="67" t="s">
        <v>113</v>
      </c>
      <c r="K8" s="67" t="s">
        <v>114</v>
      </c>
      <c r="L8" s="67" t="s">
        <v>115</v>
      </c>
      <c r="M8" s="67" t="s">
        <v>116</v>
      </c>
      <c r="N8" s="67" t="s">
        <v>117</v>
      </c>
      <c r="O8" s="68" t="s">
        <v>118</v>
      </c>
      <c r="P8" s="69" t="s">
        <v>119</v>
      </c>
      <c r="Q8" s="69" t="s">
        <v>120</v>
      </c>
      <c r="R8" s="70">
        <v>36</v>
      </c>
      <c r="S8" s="69" t="s">
        <v>121</v>
      </c>
      <c r="T8" s="69" t="s">
        <v>122</v>
      </c>
      <c r="U8" s="70">
        <v>3675</v>
      </c>
      <c r="V8" s="70">
        <v>114</v>
      </c>
      <c r="W8" s="70">
        <v>210</v>
      </c>
      <c r="X8" s="69" t="s">
        <v>123</v>
      </c>
      <c r="Y8" s="71">
        <v>268.39999999999998</v>
      </c>
      <c r="Z8" s="71">
        <v>258.10000000000002</v>
      </c>
      <c r="AA8" s="71">
        <v>257.60000000000002</v>
      </c>
      <c r="AB8" s="71">
        <v>238.4</v>
      </c>
      <c r="AC8" s="71">
        <v>175.2</v>
      </c>
      <c r="AD8" s="71">
        <v>135.30000000000001</v>
      </c>
      <c r="AE8" s="71">
        <v>133.5</v>
      </c>
      <c r="AF8" s="71">
        <v>136.30000000000001</v>
      </c>
      <c r="AG8" s="71">
        <v>130.9</v>
      </c>
      <c r="AH8" s="71">
        <v>155.30000000000001</v>
      </c>
      <c r="AI8" s="68">
        <v>297.10000000000002</v>
      </c>
      <c r="AJ8" s="71">
        <v>0</v>
      </c>
      <c r="AK8" s="71">
        <v>0</v>
      </c>
      <c r="AL8" s="71">
        <v>0</v>
      </c>
      <c r="AM8" s="71">
        <v>0</v>
      </c>
      <c r="AN8" s="71">
        <v>0</v>
      </c>
      <c r="AO8" s="71">
        <v>7.6</v>
      </c>
      <c r="AP8" s="71">
        <v>7.1</v>
      </c>
      <c r="AQ8" s="71">
        <v>5.5</v>
      </c>
      <c r="AR8" s="71">
        <v>5.2</v>
      </c>
      <c r="AS8" s="71">
        <v>3.9</v>
      </c>
      <c r="AT8" s="68">
        <v>5.3</v>
      </c>
      <c r="AU8" s="72">
        <v>0</v>
      </c>
      <c r="AV8" s="72">
        <v>0</v>
      </c>
      <c r="AW8" s="72">
        <v>0</v>
      </c>
      <c r="AX8" s="72">
        <v>0</v>
      </c>
      <c r="AY8" s="72">
        <v>0</v>
      </c>
      <c r="AZ8" s="72">
        <v>79</v>
      </c>
      <c r="BA8" s="72">
        <v>56</v>
      </c>
      <c r="BB8" s="72">
        <v>42</v>
      </c>
      <c r="BC8" s="72">
        <v>44</v>
      </c>
      <c r="BD8" s="72">
        <v>45</v>
      </c>
      <c r="BE8" s="72">
        <v>30</v>
      </c>
      <c r="BF8" s="71">
        <v>62.7</v>
      </c>
      <c r="BG8" s="71">
        <v>61.3</v>
      </c>
      <c r="BH8" s="71">
        <v>61.2</v>
      </c>
      <c r="BI8" s="71">
        <v>58.1</v>
      </c>
      <c r="BJ8" s="71">
        <v>42.9</v>
      </c>
      <c r="BK8" s="71">
        <v>11.2</v>
      </c>
      <c r="BL8" s="71">
        <v>8</v>
      </c>
      <c r="BM8" s="71">
        <v>13.7</v>
      </c>
      <c r="BN8" s="71">
        <v>7.5</v>
      </c>
      <c r="BO8" s="71">
        <v>1.9</v>
      </c>
      <c r="BP8" s="68">
        <v>26.3</v>
      </c>
      <c r="BQ8" s="72">
        <v>14357</v>
      </c>
      <c r="BR8" s="72">
        <v>13504</v>
      </c>
      <c r="BS8" s="72">
        <v>13482</v>
      </c>
      <c r="BT8" s="73">
        <v>11843</v>
      </c>
      <c r="BU8" s="73">
        <v>8417</v>
      </c>
      <c r="BV8" s="72">
        <v>19615</v>
      </c>
      <c r="BW8" s="72">
        <v>21116</v>
      </c>
      <c r="BX8" s="72">
        <v>20714</v>
      </c>
      <c r="BY8" s="72">
        <v>16622</v>
      </c>
      <c r="BZ8" s="72">
        <v>15790</v>
      </c>
      <c r="CA8" s="70">
        <v>16102</v>
      </c>
      <c r="CB8" s="71" t="s">
        <v>115</v>
      </c>
      <c r="CC8" s="71" t="s">
        <v>115</v>
      </c>
      <c r="CD8" s="71" t="s">
        <v>115</v>
      </c>
      <c r="CE8" s="71" t="s">
        <v>115</v>
      </c>
      <c r="CF8" s="71" t="s">
        <v>115</v>
      </c>
      <c r="CG8" s="71" t="s">
        <v>115</v>
      </c>
      <c r="CH8" s="71" t="s">
        <v>115</v>
      </c>
      <c r="CI8" s="71" t="s">
        <v>115</v>
      </c>
      <c r="CJ8" s="71" t="s">
        <v>115</v>
      </c>
      <c r="CK8" s="71" t="s">
        <v>115</v>
      </c>
      <c r="CL8" s="68" t="s">
        <v>115</v>
      </c>
      <c r="CM8" s="70">
        <v>167124</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141.9</v>
      </c>
      <c r="DF8" s="71">
        <v>181.6</v>
      </c>
      <c r="DG8" s="71">
        <v>148.9</v>
      </c>
      <c r="DH8" s="71">
        <v>135.30000000000001</v>
      </c>
      <c r="DI8" s="71">
        <v>110.8</v>
      </c>
      <c r="DJ8" s="68">
        <v>103.6</v>
      </c>
      <c r="DK8" s="71">
        <v>72.8</v>
      </c>
      <c r="DL8" s="71">
        <v>69.3</v>
      </c>
      <c r="DM8" s="71">
        <v>69.3</v>
      </c>
      <c r="DN8" s="71">
        <v>64</v>
      </c>
      <c r="DO8" s="71">
        <v>62.3</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聡</cp:lastModifiedBy>
  <dcterms:created xsi:type="dcterms:W3CDTF">2019-12-05T07:20:09Z</dcterms:created>
  <dcterms:modified xsi:type="dcterms:W3CDTF">2020-02-04T01:28:23Z</dcterms:modified>
  <cp:category/>
</cp:coreProperties>
</file>